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385" windowHeight="6180" activeTab="3"/>
  </bookViews>
  <sheets>
    <sheet name="BS" sheetId="1" r:id="rId1"/>
    <sheet name="SOCE" sheetId="2" r:id="rId2"/>
    <sheet name="IS" sheetId="3" r:id="rId3"/>
    <sheet name="CFS" sheetId="4" r:id="rId4"/>
  </sheets>
  <externalReferences>
    <externalReference r:id="rId7"/>
  </externalReferences>
  <definedNames>
    <definedName name="_Sort" hidden="1">#REF!</definedName>
    <definedName name="PAGE_1">#REF!</definedName>
    <definedName name="PAGE_2">#REF!</definedName>
    <definedName name="PAGE_3">#REF!</definedName>
    <definedName name="PAGE_4">#REF!</definedName>
    <definedName name="PAGE_5">#REF!</definedName>
    <definedName name="PAGE_6">#REF!</definedName>
    <definedName name="PAGE_7">#REF!</definedName>
    <definedName name="PAGE_8">#REF!</definedName>
    <definedName name="_xlnm.Print_Area" localSheetId="0">'BS'!$A$1:$F$52</definedName>
    <definedName name="_xlnm.Print_Area" localSheetId="3">'CFS'!$A$1:$D$54</definedName>
    <definedName name="_xlnm.Print_Area" localSheetId="2">'IS'!$A$1:$G$42</definedName>
    <definedName name="_xlnm.Print_Area" localSheetId="1">'SOCE'!$A$1:$G$45</definedName>
  </definedNames>
  <calcPr fullCalcOnLoad="1"/>
</workbook>
</file>

<file path=xl/sharedStrings.xml><?xml version="1.0" encoding="utf-8"?>
<sst xmlns="http://schemas.openxmlformats.org/spreadsheetml/2006/main" count="217" uniqueCount="147">
  <si>
    <t>ADVANCED PACKAGING TECHNOLOGY (M) BHD (82982-K)</t>
  </si>
  <si>
    <t>(INCORPORATED IN MALAYSIA)</t>
  </si>
  <si>
    <t>Unaudited</t>
  </si>
  <si>
    <t>Audited</t>
  </si>
  <si>
    <t>as at</t>
  </si>
  <si>
    <t>Property, plant and equipment</t>
  </si>
  <si>
    <t/>
  </si>
  <si>
    <t xml:space="preserve"> </t>
  </si>
  <si>
    <t xml:space="preserve">  Inventories</t>
  </si>
  <si>
    <t xml:space="preserve">  Trade receivables</t>
  </si>
  <si>
    <t xml:space="preserve">  Other receivables, deposits and prepayments</t>
  </si>
  <si>
    <t xml:space="preserve">  Fixed deposits with licensed banks</t>
  </si>
  <si>
    <t xml:space="preserve">  Trade payables</t>
  </si>
  <si>
    <t xml:space="preserve">  Amount due to directors</t>
  </si>
  <si>
    <t xml:space="preserve">  Other payables and accruals</t>
  </si>
  <si>
    <t xml:space="preserve">  Deferred taxation</t>
  </si>
  <si>
    <t xml:space="preserve">  Provision for staff gratuity</t>
  </si>
  <si>
    <t>Share capital</t>
  </si>
  <si>
    <t>Retained profits</t>
  </si>
  <si>
    <t>CONDENSED CONSOLIDATED STATEMENT OF CHANGES IN EQUITY</t>
  </si>
  <si>
    <t>Share</t>
  </si>
  <si>
    <t>Translation</t>
  </si>
  <si>
    <t>Retained</t>
  </si>
  <si>
    <t>capital</t>
  </si>
  <si>
    <t>reserve</t>
  </si>
  <si>
    <t>profits</t>
  </si>
  <si>
    <t>Total</t>
  </si>
  <si>
    <t>Net profit for the year</t>
  </si>
  <si>
    <t>Currency translation differences</t>
  </si>
  <si>
    <t>Net profit for the period</t>
  </si>
  <si>
    <t>(The Condensed Consolidated Statement Of Changes In Equity should be read in conjunction with</t>
  </si>
  <si>
    <t xml:space="preserve"> (INCORPORATED IN MALAYSIA)</t>
  </si>
  <si>
    <t>(The figures have not been audited)</t>
  </si>
  <si>
    <t>INDIVIDUAL QUARTER</t>
  </si>
  <si>
    <t>CUMULATIVE QUARTER</t>
  </si>
  <si>
    <t>CURRENT</t>
  </si>
  <si>
    <t>PRECEDING</t>
  </si>
  <si>
    <t>YEAR</t>
  </si>
  <si>
    <t>QUARTER</t>
  </si>
  <si>
    <t>CORRESPONDING</t>
  </si>
  <si>
    <t>TO DATE</t>
  </si>
  <si>
    <t>PERIOD</t>
  </si>
  <si>
    <t>Revenue</t>
  </si>
  <si>
    <t>Other operating income</t>
  </si>
  <si>
    <t>Changes in inventories of finished goods</t>
  </si>
  <si>
    <t>and work-in-progress</t>
  </si>
  <si>
    <t>Raw materials and consumables used</t>
  </si>
  <si>
    <t>Depreciation</t>
  </si>
  <si>
    <t>Other operating expenses</t>
  </si>
  <si>
    <t>Income tax expense</t>
  </si>
  <si>
    <t>CONDENSED CONSOLIDATED CASH FLOW STATEMENT</t>
  </si>
  <si>
    <t>Cash flows from/(used in) operating activities</t>
  </si>
  <si>
    <t>Profit before tax</t>
  </si>
  <si>
    <t>Adjustments for :</t>
  </si>
  <si>
    <t>Gain on disposal of property, plant and equipment</t>
  </si>
  <si>
    <t>Interest income</t>
  </si>
  <si>
    <t>Provision for staff gratuity</t>
  </si>
  <si>
    <t>(Increase)/Decrease in inventories</t>
  </si>
  <si>
    <t>(Increase)/Decrease in trade and other receivables</t>
  </si>
  <si>
    <t>Increase/(Decrease) in trade and other payables</t>
  </si>
  <si>
    <t>Cash generated from operations</t>
  </si>
  <si>
    <t>Income tax paid</t>
  </si>
  <si>
    <t>Staff gratuity paid</t>
  </si>
  <si>
    <t>Net cash from operating activities</t>
  </si>
  <si>
    <t>Interest received</t>
  </si>
  <si>
    <t>Proceeds from disposal of property, plant and equipment</t>
  </si>
  <si>
    <t>Purchase of property, plant and equipment</t>
  </si>
  <si>
    <t>Net cash from/(used in) investing activities</t>
  </si>
  <si>
    <t>Cash flows from/(used in) financing activities</t>
  </si>
  <si>
    <t>Net cash used in financing activities</t>
  </si>
  <si>
    <t>Net increase in cash and cash equivalents</t>
  </si>
  <si>
    <t>Cash and cash equivalents at beginning of year</t>
  </si>
  <si>
    <t>Cash and cash equivalents comprise the following:</t>
  </si>
  <si>
    <t>Cash and bank balances</t>
  </si>
  <si>
    <t>Fixed deposit with licensed banks</t>
  </si>
  <si>
    <t xml:space="preserve">(The Condensed Consolidated Cash Flow Statement should be read in conjunction with </t>
  </si>
  <si>
    <t>RM'000</t>
  </si>
  <si>
    <t>Tax refund</t>
  </si>
  <si>
    <t>Cash flows generated from/(used in) investing activities</t>
  </si>
  <si>
    <t xml:space="preserve">Dividend paid </t>
  </si>
  <si>
    <t>Operating profits</t>
  </si>
  <si>
    <t>Dividends</t>
  </si>
  <si>
    <t xml:space="preserve">  Tax payable</t>
  </si>
  <si>
    <t>Cash and cash equivalents at end of the period</t>
  </si>
  <si>
    <t>ASSETS</t>
  </si>
  <si>
    <t>Non-current assets</t>
  </si>
  <si>
    <t>Other investments</t>
  </si>
  <si>
    <t>Prepaid lease payment</t>
  </si>
  <si>
    <t>Current assets</t>
  </si>
  <si>
    <t>TOTAL ASSETS</t>
  </si>
  <si>
    <t>EQUITY AND LIABILITIES</t>
  </si>
  <si>
    <t>Total equity</t>
  </si>
  <si>
    <t>Non-current liabilities</t>
  </si>
  <si>
    <t>Total non-current liabilities</t>
  </si>
  <si>
    <t>Current Liabilities</t>
  </si>
  <si>
    <t>TOTAL EQUITY AND LIABILITIES</t>
  </si>
  <si>
    <t>Total current liabilities</t>
  </si>
  <si>
    <t>TOTAL LIABILITIES</t>
  </si>
  <si>
    <t>Net assets per share (RM)</t>
  </si>
  <si>
    <t>Lease rental</t>
  </si>
  <si>
    <t>Investment income</t>
  </si>
  <si>
    <t>Other Investment</t>
  </si>
  <si>
    <t xml:space="preserve">Investment income </t>
  </si>
  <si>
    <t xml:space="preserve">  Cash and cash equivalents</t>
  </si>
  <si>
    <t>Property Plant and equipment written off</t>
  </si>
  <si>
    <t>Capital refund from investment in joint venture</t>
  </si>
  <si>
    <t>Allowance for doubtful debts</t>
  </si>
  <si>
    <t>Reversal of allowance for doubtful debts</t>
  </si>
  <si>
    <t>Loss on exchange -unrealised</t>
  </si>
  <si>
    <t xml:space="preserve">Impairment loss of investment in jointly controlled entity </t>
  </si>
  <si>
    <t>31.03.2009</t>
  </si>
  <si>
    <t>Treasury shares</t>
  </si>
  <si>
    <t>Balance as at 01.01.2008</t>
  </si>
  <si>
    <t>Balance as at 31.12.2008</t>
  </si>
  <si>
    <t>Balance as at 31.03.2009</t>
  </si>
  <si>
    <t xml:space="preserve">Treasury </t>
  </si>
  <si>
    <t>shares</t>
  </si>
  <si>
    <t>Share buy back</t>
  </si>
  <si>
    <t>Basic earnings  per share (sen)</t>
  </si>
  <si>
    <t xml:space="preserve">Net Profit  for the period </t>
  </si>
  <si>
    <t>AS AT 31. 03.2010</t>
  </si>
  <si>
    <t>31.03.2010</t>
  </si>
  <si>
    <t>31.12.2009</t>
  </si>
  <si>
    <t xml:space="preserve">  Assets of disposal group</t>
  </si>
  <si>
    <t xml:space="preserve">    classified as discountinued operation</t>
  </si>
  <si>
    <t>(The Condensed Consolidated Statement of Financial Position (formerly known as Balance Sheet) should be</t>
  </si>
  <si>
    <t>read in conjunction with the Annual Financial Report for the year ended 31.12.2009)</t>
  </si>
  <si>
    <t>CONDENSED CONSOLIDATED STATEMENT OF FINANCIAL POSITION</t>
  </si>
  <si>
    <t>FOR THE FIRST QUARTER ENDED 31.03.2010</t>
  </si>
  <si>
    <t>(The figures for the period ended 31.03.2010 have not been audited)</t>
  </si>
  <si>
    <t>Purchase of treasury  shares</t>
  </si>
  <si>
    <t>Balance as at 01.01.2009</t>
  </si>
  <si>
    <t>Balance as at 31.12.2009</t>
  </si>
  <si>
    <t>Balance as at 31.03.2010</t>
  </si>
  <si>
    <t>Realisation of translation reserve</t>
  </si>
  <si>
    <t xml:space="preserve">     the Annual  Financial Report for the year ended 31.12.2009)</t>
  </si>
  <si>
    <t>CONDENSED CONSOLIDATED STATEMENT OF COMPREHENSIVE INCOME</t>
  </si>
  <si>
    <r>
      <t>Employee Benefits (</t>
    </r>
    <r>
      <rPr>
        <sz val="9"/>
        <color indexed="8"/>
        <rFont val="Arial"/>
        <family val="2"/>
      </rPr>
      <t>inclusive of Directors' remuneration)</t>
    </r>
  </si>
  <si>
    <t>Other Comprehensive income, net of tax</t>
  </si>
  <si>
    <t>Total Comprehensive Income for the period</t>
  </si>
  <si>
    <t>(The Condensed Consolidated Statement of Comprehensive Income should be read in conjunction with the Annual</t>
  </si>
  <si>
    <t xml:space="preserve">     Financial Report for the year ended 31.12.2009.)</t>
  </si>
  <si>
    <t>Total non current assets</t>
  </si>
  <si>
    <t>Total current assets</t>
  </si>
  <si>
    <t>Equity attributable to equity holders of the Company</t>
  </si>
  <si>
    <t>Amount due from jointly controlled entity</t>
  </si>
  <si>
    <t xml:space="preserve">Investment in jointly controlled entity 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</si>
</sst>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dd\-mmm\-yy_)"/>
    <numFmt numFmtId="173" formatCode="0_)"/>
    <numFmt numFmtId="174" formatCode="0.0000_)"/>
    <numFmt numFmtId="175" formatCode="#,##0.0000_);\(#,##0.0000\)"/>
    <numFmt numFmtId="176" formatCode="0.00_);\(0.00\)"/>
    <numFmt numFmtId="177" formatCode="[$-409]dddd\,\ mmmm\ dd\,\ yyyy"/>
    <numFmt numFmtId="178" formatCode="[$-409]h:mm:ss\ AM/PM"/>
    <numFmt numFmtId="179" formatCode="[$-F400]h:mm:ss\ AM/PM"/>
    <numFmt numFmtId="180" formatCode="[$-409]d\-mmm\-yy;@"/>
    <numFmt numFmtId="181" formatCode="#,##0.0_);\(#,##0.0\)"/>
    <numFmt numFmtId="182" formatCode="#,##0.000_);\(#,##0.000\)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0.0"/>
    <numFmt numFmtId="188" formatCode="_(* #,##0.0_);_(* \(#,##0.0\);_(* &quot;-&quot;_);_(@_)"/>
    <numFmt numFmtId="189" formatCode="_(* #,##0.00_);_(* \(#,##0.00\);_(* &quot;-&quot;_);_(@_)"/>
    <numFmt numFmtId="190" formatCode="_(* #,##0.000_);_(* \(#,##0.000\);_(* &quot;-&quot;_);_(@_)"/>
    <numFmt numFmtId="191" formatCode="_(* #,##0.0000_);_(* \(#,##0.0000\);_(* &quot;-&quot;_);_(@_)"/>
    <numFmt numFmtId="192" formatCode="_(* #,##0.00000_);_(* \(#,##0.00000\);_(* &quot;-&quot;_);_(@_)"/>
    <numFmt numFmtId="193" formatCode="_(* #,##0.000000_);_(* \(#,##0.000000\);_(* &quot;-&quot;_);_(@_)"/>
    <numFmt numFmtId="194" formatCode="#,##0.00000_);\(#,##0.00000\)"/>
    <numFmt numFmtId="195" formatCode="#,##0.000000_);\(#,##0.000000\)"/>
    <numFmt numFmtId="196" formatCode="_(* #,##0.0_);_(* \(#,##0.0\);_(* &quot;-&quot;?_);_(@_)"/>
    <numFmt numFmtId="197" formatCode="_(* #,##0.00000_);_(* \(#,##0.00000\);_(* &quot;-&quot;??_);_(@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(* #,##0.0000_);_(* \(#,##0.0000\);_(* &quot;-&quot;????_);_(@_)"/>
    <numFmt numFmtId="203" formatCode="_(* #,##0.000000_);_(* \(#,##0.000000\);_(* &quot;-&quot;??_);_(@_)"/>
    <numFmt numFmtId="204" formatCode="_(* #,##0.0000000_);_(* \(#,##0.0000000\);_(* &quot;-&quot;??_);_(@_)"/>
    <numFmt numFmtId="205" formatCode="_(* #,##0.00000000_);_(* \(#,##0.00000000\);_(* &quot;-&quot;??_);_(@_)"/>
    <numFmt numFmtId="206" formatCode="_(* #,##0.000000000_);_(* \(#,##0.000000000\);_(* &quot;-&quot;??_);_(@_)"/>
    <numFmt numFmtId="207" formatCode="_(* #,##0.0000000000_);_(* \(#,##0.0000000000\);_(* &quot;-&quot;??_);_(@_)"/>
    <numFmt numFmtId="208" formatCode="_(* #,##0.00000000000_);_(* \(#,##0.00000000000\);_(* &quot;-&quot;??_);_(@_)"/>
    <numFmt numFmtId="209" formatCode="_-* #,##0[$₮-450]_-;\-* #,##0[$₮-450]_-;_-* &quot;-&quot;[$₮-450]_-;_-@_-"/>
  </numFmts>
  <fonts count="14">
    <font>
      <sz val="12"/>
      <name val="Helv"/>
      <family val="0"/>
    </font>
    <font>
      <sz val="10"/>
      <name val="Arial"/>
      <family val="0"/>
    </font>
    <font>
      <u val="single"/>
      <sz val="12"/>
      <color indexed="36"/>
      <name val="Helv"/>
      <family val="0"/>
    </font>
    <font>
      <u val="single"/>
      <sz val="12"/>
      <color indexed="12"/>
      <name val="Helv"/>
      <family val="0"/>
    </font>
    <font>
      <sz val="8"/>
      <name val="Helv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"/>
      <color indexed="8"/>
      <name val="Arial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6">
    <xf numFmtId="37" fontId="0" fillId="0" borderId="0" xfId="0" applyAlignment="1">
      <alignment/>
    </xf>
    <xf numFmtId="37" fontId="5" fillId="0" borderId="0" xfId="0" applyFont="1" applyAlignment="1" applyProtection="1">
      <alignment horizontal="left"/>
      <protection locked="0"/>
    </xf>
    <xf numFmtId="37" fontId="6" fillId="0" borderId="0" xfId="0" applyFont="1" applyAlignment="1">
      <alignment/>
    </xf>
    <xf numFmtId="43" fontId="6" fillId="0" borderId="0" xfId="0" applyNumberFormat="1" applyFont="1" applyAlignment="1">
      <alignment/>
    </xf>
    <xf numFmtId="184" fontId="6" fillId="0" borderId="0" xfId="0" applyNumberFormat="1" applyFont="1" applyBorder="1" applyAlignment="1">
      <alignment/>
    </xf>
    <xf numFmtId="37" fontId="5" fillId="0" borderId="0" xfId="0" applyNumberFormat="1" applyFont="1" applyBorder="1" applyAlignment="1" applyProtection="1">
      <alignment horizontal="center"/>
      <protection locked="0"/>
    </xf>
    <xf numFmtId="43" fontId="5" fillId="0" borderId="0" xfId="0" applyNumberFormat="1" applyFont="1" applyAlignment="1">
      <alignment/>
    </xf>
    <xf numFmtId="37" fontId="5" fillId="0" borderId="0" xfId="0" applyFont="1" applyAlignment="1">
      <alignment horizontal="left"/>
    </xf>
    <xf numFmtId="37" fontId="5" fillId="0" borderId="0" xfId="0" applyNumberFormat="1" applyFont="1" applyAlignment="1" applyProtection="1">
      <alignment horizontal="center"/>
      <protection locked="0"/>
    </xf>
    <xf numFmtId="37" fontId="7" fillId="0" borderId="0" xfId="0" applyFont="1" applyAlignment="1" applyProtection="1">
      <alignment horizontal="left"/>
      <protection locked="0"/>
    </xf>
    <xf numFmtId="37" fontId="8" fillId="0" borderId="0" xfId="0" applyFont="1" applyAlignment="1">
      <alignment/>
    </xf>
    <xf numFmtId="43" fontId="5" fillId="0" borderId="0" xfId="0" applyNumberFormat="1" applyFont="1" applyBorder="1" applyAlignment="1">
      <alignment/>
    </xf>
    <xf numFmtId="37" fontId="5" fillId="0" borderId="0" xfId="0" applyFont="1" applyAlignment="1">
      <alignment horizontal="center"/>
    </xf>
    <xf numFmtId="37" fontId="5" fillId="0" borderId="0" xfId="0" applyFont="1" applyAlignment="1">
      <alignment/>
    </xf>
    <xf numFmtId="37" fontId="6" fillId="0" borderId="0" xfId="0" applyFont="1" applyBorder="1" applyAlignment="1" applyProtection="1">
      <alignment horizontal="left"/>
      <protection locked="0"/>
    </xf>
    <xf numFmtId="37" fontId="6" fillId="0" borderId="0" xfId="0" applyFont="1" applyBorder="1" applyAlignment="1">
      <alignment/>
    </xf>
    <xf numFmtId="43" fontId="6" fillId="0" borderId="0" xfId="0" applyNumberFormat="1" applyFont="1" applyBorder="1" applyAlignment="1">
      <alignment/>
    </xf>
    <xf numFmtId="37" fontId="6" fillId="0" borderId="0" xfId="0" applyFont="1" applyBorder="1" applyAlignment="1" applyProtection="1">
      <alignment horizontal="fill"/>
      <protection locked="0"/>
    </xf>
    <xf numFmtId="37" fontId="6" fillId="0" borderId="1" xfId="0" applyNumberFormat="1" applyFont="1" applyBorder="1" applyAlignment="1" applyProtection="1">
      <alignment horizontal="right"/>
      <protection locked="0"/>
    </xf>
    <xf numFmtId="43" fontId="6" fillId="0" borderId="0" xfId="0" applyNumberFormat="1" applyFont="1" applyBorder="1" applyAlignment="1" applyProtection="1">
      <alignment horizontal="right"/>
      <protection locked="0"/>
    </xf>
    <xf numFmtId="37" fontId="6" fillId="0" borderId="0" xfId="0" applyFont="1" applyBorder="1" applyAlignment="1" quotePrefix="1">
      <alignment/>
    </xf>
    <xf numFmtId="37" fontId="6" fillId="0" borderId="0" xfId="0" applyFont="1" applyAlignment="1" applyProtection="1">
      <alignment horizontal="left"/>
      <protection locked="0"/>
    </xf>
    <xf numFmtId="37" fontId="6" fillId="0" borderId="0" xfId="0" applyNumberFormat="1" applyFont="1" applyAlignment="1" applyProtection="1">
      <alignment horizontal="right"/>
      <protection locked="0"/>
    </xf>
    <xf numFmtId="43" fontId="6" fillId="0" borderId="0" xfId="0" applyNumberFormat="1" applyFont="1" applyAlignment="1" applyProtection="1">
      <alignment horizontal="right"/>
      <protection locked="0"/>
    </xf>
    <xf numFmtId="43" fontId="6" fillId="0" borderId="0" xfId="0" applyNumberFormat="1" applyFont="1" applyAlignment="1" applyProtection="1">
      <alignment horizontal="right"/>
      <protection/>
    </xf>
    <xf numFmtId="37" fontId="6" fillId="0" borderId="1" xfId="0" applyNumberFormat="1" applyFont="1" applyBorder="1" applyAlignment="1" applyProtection="1">
      <alignment horizontal="left"/>
      <protection locked="0"/>
    </xf>
    <xf numFmtId="43" fontId="6" fillId="0" borderId="0" xfId="0" applyNumberFormat="1" applyFont="1" applyBorder="1" applyAlignment="1" applyProtection="1">
      <alignment horizontal="left"/>
      <protection locked="0"/>
    </xf>
    <xf numFmtId="37" fontId="6" fillId="0" borderId="2" xfId="0" applyNumberFormat="1" applyFont="1" applyBorder="1" applyAlignment="1" applyProtection="1">
      <alignment horizontal="right"/>
      <protection locked="0"/>
    </xf>
    <xf numFmtId="43" fontId="6" fillId="0" borderId="0" xfId="0" applyNumberFormat="1" applyFont="1" applyAlignment="1" applyProtection="1">
      <alignment horizontal="left"/>
      <protection/>
    </xf>
    <xf numFmtId="37" fontId="6" fillId="0" borderId="0" xfId="0" applyFont="1" applyAlignment="1" quotePrefix="1">
      <alignment/>
    </xf>
    <xf numFmtId="37" fontId="6" fillId="0" borderId="3" xfId="0" applyNumberFormat="1" applyFont="1" applyBorder="1" applyAlignment="1" applyProtection="1">
      <alignment horizontal="right"/>
      <protection locked="0"/>
    </xf>
    <xf numFmtId="37" fontId="6" fillId="0" borderId="0" xfId="0" applyNumberFormat="1" applyFont="1" applyBorder="1" applyAlignment="1" applyProtection="1">
      <alignment/>
      <protection locked="0"/>
    </xf>
    <xf numFmtId="184" fontId="6" fillId="0" borderId="0" xfId="0" applyNumberFormat="1" applyFont="1" applyBorder="1" applyAlignment="1" applyProtection="1">
      <alignment/>
      <protection locked="0"/>
    </xf>
    <xf numFmtId="37" fontId="5" fillId="0" borderId="0" xfId="0" applyFont="1" applyBorder="1" applyAlignment="1">
      <alignment/>
    </xf>
    <xf numFmtId="37" fontId="6" fillId="0" borderId="4" xfId="0" applyNumberFormat="1" applyFont="1" applyBorder="1" applyAlignment="1" applyProtection="1">
      <alignment horizontal="right"/>
      <protection locked="0"/>
    </xf>
    <xf numFmtId="37" fontId="6" fillId="0" borderId="0" xfId="0" applyNumberFormat="1" applyFont="1" applyBorder="1" applyAlignment="1" applyProtection="1">
      <alignment horizontal="left"/>
      <protection locked="0"/>
    </xf>
    <xf numFmtId="37" fontId="6" fillId="0" borderId="0" xfId="0" applyNumberFormat="1" applyFont="1" applyAlignment="1" applyProtection="1">
      <alignment horizontal="left"/>
      <protection locked="0"/>
    </xf>
    <xf numFmtId="37" fontId="6" fillId="0" borderId="0" xfId="0" applyNumberFormat="1" applyFont="1" applyBorder="1" applyAlignment="1" applyProtection="1">
      <alignment horizontal="right"/>
      <protection locked="0"/>
    </xf>
    <xf numFmtId="43" fontId="6" fillId="0" borderId="0" xfId="0" applyNumberFormat="1" applyFont="1" applyBorder="1" applyAlignment="1" applyProtection="1">
      <alignment/>
      <protection locked="0"/>
    </xf>
    <xf numFmtId="37" fontId="5" fillId="0" borderId="0" xfId="0" applyFont="1" applyBorder="1" applyAlignment="1" applyProtection="1">
      <alignment horizontal="left"/>
      <protection locked="0"/>
    </xf>
    <xf numFmtId="37" fontId="6" fillId="0" borderId="5" xfId="0" applyNumberFormat="1" applyFont="1" applyBorder="1" applyAlignment="1" applyProtection="1">
      <alignment horizontal="right"/>
      <protection locked="0"/>
    </xf>
    <xf numFmtId="37" fontId="6" fillId="0" borderId="6" xfId="0" applyNumberFormat="1" applyFont="1" applyBorder="1" applyAlignment="1" applyProtection="1">
      <alignment/>
      <protection locked="0"/>
    </xf>
    <xf numFmtId="184" fontId="6" fillId="0" borderId="4" xfId="15" applyNumberFormat="1" applyFont="1" applyBorder="1" applyAlignment="1" applyProtection="1">
      <alignment/>
      <protection locked="0"/>
    </xf>
    <xf numFmtId="43" fontId="6" fillId="0" borderId="0" xfId="0" applyNumberFormat="1" applyFont="1" applyAlignment="1" applyProtection="1">
      <alignment/>
      <protection locked="0"/>
    </xf>
    <xf numFmtId="43" fontId="6" fillId="0" borderId="0" xfId="15" applyFont="1" applyAlignment="1" applyProtection="1">
      <alignment/>
      <protection locked="0"/>
    </xf>
    <xf numFmtId="39" fontId="6" fillId="0" borderId="0" xfId="0" applyNumberFormat="1" applyFont="1" applyAlignment="1">
      <alignment/>
    </xf>
    <xf numFmtId="43" fontId="6" fillId="0" borderId="0" xfId="15" applyFont="1" applyAlignment="1">
      <alignment/>
    </xf>
    <xf numFmtId="184" fontId="6" fillId="0" borderId="0" xfId="0" applyNumberFormat="1" applyFont="1" applyAlignment="1">
      <alignment/>
    </xf>
    <xf numFmtId="37" fontId="9" fillId="0" borderId="0" xfId="0" applyFont="1" applyAlignment="1">
      <alignment/>
    </xf>
    <xf numFmtId="180" fontId="6" fillId="0" borderId="0" xfId="15" applyNumberFormat="1" applyFont="1" applyAlignment="1">
      <alignment/>
    </xf>
    <xf numFmtId="43" fontId="6" fillId="0" borderId="0" xfId="15" applyFont="1" applyBorder="1" applyAlignment="1">
      <alignment horizontal="right"/>
    </xf>
    <xf numFmtId="43" fontId="5" fillId="0" borderId="0" xfId="15" applyFont="1" applyAlignment="1">
      <alignment horizontal="center"/>
    </xf>
    <xf numFmtId="43" fontId="6" fillId="0" borderId="0" xfId="15" applyFont="1" applyAlignment="1">
      <alignment horizontal="center"/>
    </xf>
    <xf numFmtId="41" fontId="5" fillId="0" borderId="0" xfId="15" applyNumberFormat="1" applyFont="1" applyAlignment="1">
      <alignment horizontal="center"/>
    </xf>
    <xf numFmtId="184" fontId="6" fillId="0" borderId="0" xfId="15" applyNumberFormat="1" applyFont="1" applyAlignment="1">
      <alignment/>
    </xf>
    <xf numFmtId="184" fontId="6" fillId="0" borderId="1" xfId="15" applyNumberFormat="1" applyFont="1" applyBorder="1" applyAlignment="1">
      <alignment/>
    </xf>
    <xf numFmtId="41" fontId="6" fillId="0" borderId="0" xfId="15" applyNumberFormat="1" applyFont="1" applyAlignment="1">
      <alignment/>
    </xf>
    <xf numFmtId="41" fontId="6" fillId="0" borderId="4" xfId="15" applyNumberFormat="1" applyFont="1" applyBorder="1" applyAlignment="1">
      <alignment/>
    </xf>
    <xf numFmtId="41" fontId="6" fillId="0" borderId="0" xfId="0" applyNumberFormat="1" applyFont="1" applyAlignment="1">
      <alignment/>
    </xf>
    <xf numFmtId="41" fontId="5" fillId="0" borderId="0" xfId="0" applyNumberFormat="1" applyFont="1" applyAlignment="1" applyProtection="1">
      <alignment horizontal="left"/>
      <protection locked="0"/>
    </xf>
    <xf numFmtId="41" fontId="6" fillId="0" borderId="0" xfId="0" applyNumberFormat="1" applyFont="1" applyAlignment="1" applyProtection="1">
      <alignment horizontal="left"/>
      <protection locked="0"/>
    </xf>
    <xf numFmtId="41" fontId="5" fillId="0" borderId="0" xfId="0" applyNumberFormat="1" applyFont="1" applyAlignment="1">
      <alignment/>
    </xf>
    <xf numFmtId="37" fontId="11" fillId="0" borderId="0" xfId="0" applyNumberFormat="1" applyFont="1" applyAlignment="1" applyProtection="1">
      <alignment horizontal="center"/>
      <protection locked="0"/>
    </xf>
    <xf numFmtId="37" fontId="5" fillId="0" borderId="0" xfId="0" applyFont="1" applyBorder="1" applyAlignment="1" applyProtection="1">
      <alignment horizontal="center"/>
      <protection locked="0"/>
    </xf>
    <xf numFmtId="37" fontId="11" fillId="0" borderId="0" xfId="0" applyFont="1" applyAlignment="1" applyProtection="1">
      <alignment horizontal="center"/>
      <protection locked="0"/>
    </xf>
    <xf numFmtId="41" fontId="11" fillId="0" borderId="0" xfId="0" applyNumberFormat="1" applyFont="1" applyAlignment="1">
      <alignment/>
    </xf>
    <xf numFmtId="41" fontId="6" fillId="0" borderId="0" xfId="0" applyNumberFormat="1" applyFont="1" applyAlignment="1" quotePrefix="1">
      <alignment/>
    </xf>
    <xf numFmtId="41" fontId="6" fillId="0" borderId="1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41" fontId="6" fillId="0" borderId="4" xfId="0" applyNumberFormat="1" applyFont="1" applyBorder="1" applyAlignment="1">
      <alignment/>
    </xf>
    <xf numFmtId="43" fontId="6" fillId="0" borderId="0" xfId="15" applyFont="1" applyBorder="1" applyAlignment="1">
      <alignment/>
    </xf>
    <xf numFmtId="191" fontId="6" fillId="0" borderId="0" xfId="0" applyNumberFormat="1" applyFont="1" applyBorder="1" applyAlignment="1">
      <alignment/>
    </xf>
    <xf numFmtId="41" fontId="12" fillId="0" borderId="0" xfId="0" applyNumberFormat="1" applyFont="1" applyAlignment="1">
      <alignment/>
    </xf>
    <xf numFmtId="41" fontId="5" fillId="0" borderId="0" xfId="0" applyNumberFormat="1" applyFont="1" applyAlignment="1">
      <alignment horizontal="center"/>
    </xf>
    <xf numFmtId="41" fontId="6" fillId="0" borderId="5" xfId="0" applyNumberFormat="1" applyFont="1" applyBorder="1" applyAlignment="1">
      <alignment/>
    </xf>
    <xf numFmtId="41" fontId="6" fillId="0" borderId="2" xfId="0" applyNumberFormat="1" applyFont="1" applyBorder="1" applyAlignment="1">
      <alignment/>
    </xf>
    <xf numFmtId="41" fontId="6" fillId="0" borderId="2" xfId="0" applyNumberFormat="1" applyFont="1" applyBorder="1" applyAlignment="1">
      <alignment horizontal="center"/>
    </xf>
    <xf numFmtId="41" fontId="6" fillId="0" borderId="3" xfId="0" applyNumberFormat="1" applyFont="1" applyBorder="1" applyAlignment="1">
      <alignment horizontal="center"/>
    </xf>
    <xf numFmtId="41" fontId="6" fillId="0" borderId="0" xfId="0" applyNumberFormat="1" applyFont="1" applyBorder="1" applyAlignment="1">
      <alignment horizontal="center"/>
    </xf>
    <xf numFmtId="41" fontId="6" fillId="0" borderId="7" xfId="15" applyNumberFormat="1" applyFont="1" applyBorder="1" applyAlignment="1">
      <alignment/>
    </xf>
    <xf numFmtId="41" fontId="6" fillId="0" borderId="0" xfId="15" applyNumberFormat="1" applyFont="1" applyBorder="1" applyAlignment="1">
      <alignment/>
    </xf>
    <xf numFmtId="41" fontId="6" fillId="0" borderId="1" xfId="15" applyNumberFormat="1" applyFont="1" applyBorder="1" applyAlignment="1">
      <alignment/>
    </xf>
    <xf numFmtId="37" fontId="13" fillId="0" borderId="0" xfId="0" applyFont="1" applyAlignment="1">
      <alignment horizontal="justify"/>
    </xf>
    <xf numFmtId="37" fontId="13" fillId="0" borderId="0" xfId="0" applyFont="1" applyAlignment="1">
      <alignment horizontal="left" indent="3"/>
    </xf>
    <xf numFmtId="37" fontId="6" fillId="0" borderId="5" xfId="0" applyNumberFormat="1" applyFont="1" applyBorder="1" applyAlignment="1" applyProtection="1">
      <alignment/>
      <protection locked="0"/>
    </xf>
    <xf numFmtId="37" fontId="6" fillId="0" borderId="2" xfId="0" applyNumberFormat="1" applyFont="1" applyBorder="1" applyAlignment="1" applyProtection="1">
      <alignment/>
      <protection locked="0"/>
    </xf>
    <xf numFmtId="37" fontId="6" fillId="0" borderId="6" xfId="0" applyNumberFormat="1" applyFont="1" applyBorder="1" applyAlignment="1" applyProtection="1">
      <alignment horizontal="right"/>
      <protection locked="0"/>
    </xf>
    <xf numFmtId="184" fontId="6" fillId="0" borderId="0" xfId="0" applyNumberFormat="1" applyFont="1" applyBorder="1" applyAlignment="1" applyProtection="1">
      <alignment horizontal="right"/>
      <protection locked="0"/>
    </xf>
    <xf numFmtId="37" fontId="6" fillId="0" borderId="0" xfId="0" applyFont="1" applyAlignment="1">
      <alignment horizontal="right"/>
    </xf>
    <xf numFmtId="41" fontId="6" fillId="0" borderId="6" xfId="0" applyNumberFormat="1" applyFont="1" applyBorder="1" applyAlignment="1">
      <alignment/>
    </xf>
    <xf numFmtId="43" fontId="6" fillId="0" borderId="3" xfId="0" applyNumberFormat="1" applyFont="1" applyBorder="1" applyAlignment="1" applyProtection="1">
      <alignment/>
      <protection locked="0"/>
    </xf>
    <xf numFmtId="43" fontId="6" fillId="0" borderId="3" xfId="0" applyNumberFormat="1" applyFont="1" applyBorder="1" applyAlignment="1" applyProtection="1">
      <alignment horizontal="right"/>
      <protection locked="0"/>
    </xf>
    <xf numFmtId="37" fontId="10" fillId="0" borderId="0" xfId="0" applyNumberFormat="1" applyFont="1" applyAlignment="1" applyProtection="1">
      <alignment horizontal="center"/>
      <protection locked="0"/>
    </xf>
    <xf numFmtId="37" fontId="10" fillId="0" borderId="0" xfId="0" applyFont="1" applyAlignment="1" applyProtection="1">
      <alignment horizontal="center"/>
      <protection locked="0"/>
    </xf>
    <xf numFmtId="37" fontId="1" fillId="0" borderId="0" xfId="0" applyFont="1" applyFill="1" applyAlignment="1">
      <alignment/>
    </xf>
    <xf numFmtId="39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05-APT\My%20Documents\2002\Quarterly%20Account\2002~Quarterly%20Account%20(KLSE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.S(KLSE-G) (2)"/>
      <sheetName val="B.S"/>
      <sheetName val="SOCE(KLSE-G) (2)"/>
      <sheetName val="SOCE"/>
      <sheetName val="I.S(KLSE-G) (3)"/>
      <sheetName val="I.S(2)"/>
      <sheetName val="I.S(1)"/>
      <sheetName val="CFS(KLSE-G) (2)"/>
      <sheetName val="CA"/>
      <sheetName val="CF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K150"/>
  <sheetViews>
    <sheetView view="pageBreakPreview" zoomScaleSheetLayoutView="100" workbookViewId="0" topLeftCell="A34">
      <selection activeCell="A49" sqref="A49"/>
    </sheetView>
  </sheetViews>
  <sheetFormatPr defaultColWidth="12.6640625" defaultRowHeight="15" customHeight="1"/>
  <cols>
    <col min="1" max="1" width="35.77734375" style="2" customWidth="1"/>
    <col min="2" max="2" width="6.77734375" style="2" customWidth="1"/>
    <col min="3" max="3" width="12.77734375" style="2" customWidth="1"/>
    <col min="4" max="4" width="0.88671875" style="3" customWidth="1"/>
    <col min="5" max="5" width="12.77734375" style="4" customWidth="1"/>
    <col min="6" max="6" width="1.77734375" style="2" customWidth="1"/>
    <col min="7" max="7" width="16.77734375" style="2" customWidth="1"/>
    <col min="8" max="16384" width="12.6640625" style="2" customWidth="1"/>
  </cols>
  <sheetData>
    <row r="1" ht="15" customHeight="1">
      <c r="A1" s="1" t="s">
        <v>0</v>
      </c>
    </row>
    <row r="2" ht="15" customHeight="1">
      <c r="A2" s="1" t="s">
        <v>1</v>
      </c>
    </row>
    <row r="3" ht="15" customHeight="1">
      <c r="A3" s="1" t="s">
        <v>127</v>
      </c>
    </row>
    <row r="4" spans="1:7" ht="15" customHeight="1">
      <c r="A4" s="1" t="s">
        <v>120</v>
      </c>
      <c r="C4" s="5" t="s">
        <v>2</v>
      </c>
      <c r="D4" s="6"/>
      <c r="E4" s="5" t="s">
        <v>3</v>
      </c>
      <c r="G4" s="7"/>
    </row>
    <row r="5" spans="1:7" ht="15" customHeight="1">
      <c r="A5" s="1"/>
      <c r="C5" s="8" t="s">
        <v>4</v>
      </c>
      <c r="D5" s="6"/>
      <c r="E5" s="8" t="s">
        <v>4</v>
      </c>
      <c r="G5" s="7"/>
    </row>
    <row r="6" spans="1:5" ht="15" customHeight="1">
      <c r="A6" s="9"/>
      <c r="B6" s="10"/>
      <c r="C6" s="5" t="s">
        <v>121</v>
      </c>
      <c r="D6" s="11"/>
      <c r="E6" s="5" t="s">
        <v>122</v>
      </c>
    </row>
    <row r="7" spans="1:5" ht="15" customHeight="1">
      <c r="A7" s="9" t="s">
        <v>84</v>
      </c>
      <c r="B7" s="10"/>
      <c r="C7" s="12" t="s">
        <v>76</v>
      </c>
      <c r="E7" s="12" t="s">
        <v>76</v>
      </c>
    </row>
    <row r="8" spans="1:5" ht="15" customHeight="1">
      <c r="A8" s="13" t="s">
        <v>85</v>
      </c>
      <c r="C8" s="12"/>
      <c r="E8" s="12"/>
    </row>
    <row r="9" spans="1:6" s="15" customFormat="1" ht="15" customHeight="1">
      <c r="A9" s="14" t="s">
        <v>5</v>
      </c>
      <c r="C9" s="15">
        <v>13250</v>
      </c>
      <c r="D9" s="16"/>
      <c r="E9" s="15">
        <v>13633</v>
      </c>
      <c r="F9" s="17" t="s">
        <v>6</v>
      </c>
    </row>
    <row r="10" spans="1:6" s="15" customFormat="1" ht="15" customHeight="1">
      <c r="A10" s="14" t="s">
        <v>86</v>
      </c>
      <c r="C10" s="15">
        <v>5000</v>
      </c>
      <c r="D10" s="16"/>
      <c r="E10" s="15">
        <v>5000</v>
      </c>
      <c r="F10" s="17"/>
    </row>
    <row r="11" spans="1:6" s="15" customFormat="1" ht="15" customHeight="1">
      <c r="A11" s="14" t="s">
        <v>87</v>
      </c>
      <c r="C11" s="15">
        <v>554</v>
      </c>
      <c r="D11" s="16"/>
      <c r="E11" s="15">
        <v>556</v>
      </c>
      <c r="F11" s="17"/>
    </row>
    <row r="12" spans="1:7" s="15" customFormat="1" ht="15" customHeight="1">
      <c r="A12" s="14" t="s">
        <v>145</v>
      </c>
      <c r="C12" s="37">
        <v>137</v>
      </c>
      <c r="D12" s="19"/>
      <c r="E12" s="15">
        <v>137</v>
      </c>
      <c r="F12" s="14"/>
      <c r="G12" s="20"/>
    </row>
    <row r="13" spans="1:6" ht="18" customHeight="1">
      <c r="A13" s="14" t="s">
        <v>146</v>
      </c>
      <c r="C13" s="18">
        <v>670</v>
      </c>
      <c r="D13" s="23"/>
      <c r="E13" s="18">
        <v>670</v>
      </c>
      <c r="F13" s="21"/>
    </row>
    <row r="14" spans="1:6" ht="15" customHeight="1">
      <c r="A14" s="1" t="s">
        <v>142</v>
      </c>
      <c r="C14" s="22">
        <f>SUM(C9:C13)</f>
        <v>19611</v>
      </c>
      <c r="D14" s="24"/>
      <c r="E14" s="22">
        <f>SUM(E9:E13)</f>
        <v>19996</v>
      </c>
      <c r="F14" s="21"/>
    </row>
    <row r="15" spans="1:11" ht="15" customHeight="1">
      <c r="A15" s="21"/>
      <c r="C15" s="35"/>
      <c r="D15" s="26"/>
      <c r="E15" s="22"/>
      <c r="F15" s="15"/>
      <c r="K15" s="2" t="s">
        <v>7</v>
      </c>
    </row>
    <row r="16" spans="1:6" ht="15" customHeight="1">
      <c r="A16" s="1" t="s">
        <v>88</v>
      </c>
      <c r="C16" s="37"/>
      <c r="D16" s="28" t="e">
        <v>#VALUE!</v>
      </c>
      <c r="E16" s="25"/>
      <c r="F16" s="21" t="s">
        <v>7</v>
      </c>
    </row>
    <row r="17" spans="1:6" ht="15" customHeight="1">
      <c r="A17" s="21" t="s">
        <v>8</v>
      </c>
      <c r="C17" s="84">
        <v>4712</v>
      </c>
      <c r="D17" s="28" t="s">
        <v>7</v>
      </c>
      <c r="E17" s="27">
        <v>4499</v>
      </c>
      <c r="F17" s="21" t="s">
        <v>7</v>
      </c>
    </row>
    <row r="18" spans="1:7" ht="15" customHeight="1">
      <c r="A18" s="21" t="s">
        <v>9</v>
      </c>
      <c r="C18" s="85">
        <v>5725</v>
      </c>
      <c r="D18" s="28" t="s">
        <v>7</v>
      </c>
      <c r="E18" s="27">
        <v>5540</v>
      </c>
      <c r="F18" s="21" t="s">
        <v>7</v>
      </c>
      <c r="G18" s="29"/>
    </row>
    <row r="19" spans="1:6" ht="15" customHeight="1">
      <c r="A19" s="21" t="s">
        <v>10</v>
      </c>
      <c r="C19" s="85">
        <f>508-23</f>
        <v>485</v>
      </c>
      <c r="D19" s="28" t="s">
        <v>7</v>
      </c>
      <c r="E19" s="27">
        <f>578-29</f>
        <v>549</v>
      </c>
      <c r="F19" s="21" t="s">
        <v>7</v>
      </c>
    </row>
    <row r="20" spans="1:6" ht="15" customHeight="1">
      <c r="A20" s="21" t="s">
        <v>11</v>
      </c>
      <c r="C20" s="85">
        <v>23000</v>
      </c>
      <c r="D20" s="28" t="s">
        <v>7</v>
      </c>
      <c r="E20" s="27">
        <v>22000</v>
      </c>
      <c r="F20" s="21" t="s">
        <v>7</v>
      </c>
    </row>
    <row r="21" spans="1:5" s="15" customFormat="1" ht="18" customHeight="1">
      <c r="A21" s="21" t="s">
        <v>103</v>
      </c>
      <c r="C21" s="85">
        <v>2474</v>
      </c>
      <c r="D21" s="16"/>
      <c r="E21" s="27">
        <v>2642</v>
      </c>
    </row>
    <row r="22" spans="1:5" s="15" customFormat="1" ht="19.5" customHeight="1">
      <c r="A22" s="21" t="s">
        <v>123</v>
      </c>
      <c r="C22" s="85"/>
      <c r="D22" s="16"/>
      <c r="E22" s="27"/>
    </row>
    <row r="23" spans="1:5" s="15" customFormat="1" ht="15" customHeight="1">
      <c r="A23" s="2" t="s">
        <v>124</v>
      </c>
      <c r="C23" s="90">
        <v>0</v>
      </c>
      <c r="D23" s="16"/>
      <c r="E23" s="91">
        <v>0</v>
      </c>
    </row>
    <row r="24" spans="1:5" s="15" customFormat="1" ht="15" customHeight="1">
      <c r="A24" s="39" t="s">
        <v>143</v>
      </c>
      <c r="C24" s="86">
        <f>SUM(C17:C23)</f>
        <v>36396</v>
      </c>
      <c r="D24" s="16"/>
      <c r="E24" s="31">
        <f>SUM(E17:E23)</f>
        <v>35230</v>
      </c>
    </row>
    <row r="25" spans="1:5" ht="15" customHeight="1" thickBot="1">
      <c r="A25" s="33" t="s">
        <v>89</v>
      </c>
      <c r="B25" s="21" t="s">
        <v>6</v>
      </c>
      <c r="C25" s="34">
        <f>+C24+C14</f>
        <v>56007</v>
      </c>
      <c r="E25" s="34">
        <f>+E24+E14</f>
        <v>55226</v>
      </c>
    </row>
    <row r="26" spans="3:5" s="15" customFormat="1" ht="15" customHeight="1" thickTop="1">
      <c r="C26" s="37"/>
      <c r="D26" s="16"/>
      <c r="E26" s="35"/>
    </row>
    <row r="27" spans="3:5" s="15" customFormat="1" ht="15" customHeight="1">
      <c r="C27" s="37"/>
      <c r="D27" s="16"/>
      <c r="E27" s="35"/>
    </row>
    <row r="28" spans="1:7" s="15" customFormat="1" ht="15" customHeight="1">
      <c r="A28" s="9" t="s">
        <v>90</v>
      </c>
      <c r="C28" s="37"/>
      <c r="D28" s="38">
        <v>0</v>
      </c>
      <c r="E28" s="36"/>
      <c r="G28" s="20"/>
    </row>
    <row r="29" spans="1:7" s="15" customFormat="1" ht="15" customHeight="1">
      <c r="A29" s="1" t="s">
        <v>144</v>
      </c>
      <c r="C29" s="37"/>
      <c r="D29" s="38"/>
      <c r="E29" s="36"/>
      <c r="G29" s="20"/>
    </row>
    <row r="30" spans="1:5" s="15" customFormat="1" ht="18" customHeight="1">
      <c r="A30" s="14" t="s">
        <v>17</v>
      </c>
      <c r="C30" s="37">
        <v>41008</v>
      </c>
      <c r="D30" s="16"/>
      <c r="E30" s="37">
        <v>41008</v>
      </c>
    </row>
    <row r="31" spans="1:5" s="15" customFormat="1" ht="15" customHeight="1">
      <c r="A31" s="14" t="s">
        <v>111</v>
      </c>
      <c r="C31" s="37">
        <v>-1126</v>
      </c>
      <c r="D31" s="16"/>
      <c r="E31" s="37">
        <v>-1121</v>
      </c>
    </row>
    <row r="32" spans="1:5" ht="15" customHeight="1">
      <c r="A32" s="14" t="s">
        <v>18</v>
      </c>
      <c r="B32" s="21"/>
      <c r="C32" s="18">
        <v>10637</v>
      </c>
      <c r="E32" s="18">
        <v>9680</v>
      </c>
    </row>
    <row r="33" spans="1:5" ht="15" customHeight="1">
      <c r="A33" s="39" t="s">
        <v>91</v>
      </c>
      <c r="C33" s="31">
        <f>SUM(C30:C32)</f>
        <v>50519</v>
      </c>
      <c r="E33" s="31">
        <f>SUM(E30:E32)</f>
        <v>49567</v>
      </c>
    </row>
    <row r="34" spans="1:5" ht="15" customHeight="1">
      <c r="A34" s="15"/>
      <c r="C34" s="37"/>
      <c r="E34" s="35"/>
    </row>
    <row r="35" spans="1:5" ht="18" customHeight="1">
      <c r="A35" s="13" t="s">
        <v>92</v>
      </c>
      <c r="B35" s="21"/>
      <c r="C35" s="87"/>
      <c r="E35" s="31"/>
    </row>
    <row r="36" spans="1:5" s="15" customFormat="1" ht="15" customHeight="1">
      <c r="A36" s="21" t="s">
        <v>15</v>
      </c>
      <c r="C36" s="40">
        <v>1493</v>
      </c>
      <c r="D36" s="16"/>
      <c r="E36" s="40">
        <v>1506</v>
      </c>
    </row>
    <row r="37" spans="1:5" s="15" customFormat="1" ht="15" customHeight="1">
      <c r="A37" s="21" t="s">
        <v>16</v>
      </c>
      <c r="C37" s="30">
        <v>1279</v>
      </c>
      <c r="D37" s="16"/>
      <c r="E37" s="30">
        <v>1265</v>
      </c>
    </row>
    <row r="38" spans="1:6" ht="15" customHeight="1">
      <c r="A38" s="13" t="s">
        <v>93</v>
      </c>
      <c r="C38" s="32">
        <f>+C37+C36</f>
        <v>2772</v>
      </c>
      <c r="D38" s="28" t="s">
        <v>7</v>
      </c>
      <c r="E38" s="32">
        <f>+E37+E36</f>
        <v>2771</v>
      </c>
      <c r="F38" s="21" t="s">
        <v>7</v>
      </c>
    </row>
    <row r="39" spans="1:6" ht="15" customHeight="1">
      <c r="A39" s="15"/>
      <c r="C39" s="37"/>
      <c r="D39" s="28" t="s">
        <v>7</v>
      </c>
      <c r="E39" s="35"/>
      <c r="F39" s="21" t="s">
        <v>7</v>
      </c>
    </row>
    <row r="40" spans="1:6" ht="15" customHeight="1">
      <c r="A40" s="39" t="s">
        <v>94</v>
      </c>
      <c r="C40" s="37"/>
      <c r="D40" s="28" t="s">
        <v>7</v>
      </c>
      <c r="E40" s="25"/>
      <c r="F40" s="21" t="s">
        <v>7</v>
      </c>
    </row>
    <row r="41" spans="1:6" ht="15" customHeight="1">
      <c r="A41" s="21" t="s">
        <v>12</v>
      </c>
      <c r="C41" s="40">
        <v>1584</v>
      </c>
      <c r="D41" s="28" t="s">
        <v>7</v>
      </c>
      <c r="E41" s="27">
        <v>1741</v>
      </c>
      <c r="F41" s="21" t="s">
        <v>7</v>
      </c>
    </row>
    <row r="42" spans="1:5" s="15" customFormat="1" ht="18" customHeight="1">
      <c r="A42" s="21" t="s">
        <v>13</v>
      </c>
      <c r="B42" s="14" t="s">
        <v>6</v>
      </c>
      <c r="C42" s="27">
        <v>135</v>
      </c>
      <c r="D42" s="16"/>
      <c r="E42" s="27">
        <v>108</v>
      </c>
    </row>
    <row r="43" spans="1:5" s="15" customFormat="1" ht="18" customHeight="1">
      <c r="A43" s="21" t="s">
        <v>14</v>
      </c>
      <c r="B43" s="14" t="s">
        <v>6</v>
      </c>
      <c r="C43" s="27">
        <v>997</v>
      </c>
      <c r="D43" s="16"/>
      <c r="E43" s="27">
        <v>1039</v>
      </c>
    </row>
    <row r="44" spans="1:5" ht="19.5" customHeight="1">
      <c r="A44" s="21" t="s">
        <v>82</v>
      </c>
      <c r="C44" s="90">
        <v>0</v>
      </c>
      <c r="D44" s="16"/>
      <c r="E44" s="91">
        <v>0</v>
      </c>
    </row>
    <row r="45" spans="1:5" ht="15" customHeight="1">
      <c r="A45" s="39" t="s">
        <v>96</v>
      </c>
      <c r="C45" s="41">
        <f>+C44+C43+C42+C41</f>
        <v>2716</v>
      </c>
      <c r="D45" s="43"/>
      <c r="E45" s="41">
        <f>+E44+E43+E42+E41</f>
        <v>2888</v>
      </c>
    </row>
    <row r="46" spans="1:5" ht="15" customHeight="1">
      <c r="A46" s="1" t="s">
        <v>97</v>
      </c>
      <c r="C46" s="31">
        <f>+C45+C38</f>
        <v>5488</v>
      </c>
      <c r="E46" s="31">
        <f>+E45+E38</f>
        <v>5659</v>
      </c>
    </row>
    <row r="47" spans="1:5" ht="15" customHeight="1" thickBot="1">
      <c r="A47" s="1" t="s">
        <v>95</v>
      </c>
      <c r="C47" s="42">
        <f>+C46+C33</f>
        <v>56007</v>
      </c>
      <c r="E47" s="42">
        <f>+E46+E33</f>
        <v>55226</v>
      </c>
    </row>
    <row r="48" spans="1:5" ht="15" customHeight="1" thickTop="1">
      <c r="A48" s="9"/>
      <c r="C48" s="88"/>
      <c r="E48" s="44"/>
    </row>
    <row r="49" spans="1:5" ht="15" customHeight="1">
      <c r="A49" s="2" t="s">
        <v>98</v>
      </c>
      <c r="C49" s="95">
        <f>+C33/39349.333</f>
        <v>1.2838591190351307</v>
      </c>
      <c r="E49" s="45">
        <f>+E33/39358.5</f>
        <v>1.2593721813585375</v>
      </c>
    </row>
    <row r="50" spans="3:5" ht="15" customHeight="1">
      <c r="C50" s="88"/>
      <c r="E50" s="47"/>
    </row>
    <row r="51" spans="1:5" ht="15" customHeight="1">
      <c r="A51" s="48" t="s">
        <v>125</v>
      </c>
      <c r="C51" s="88"/>
      <c r="E51" s="47"/>
    </row>
    <row r="52" spans="1:5" ht="15" customHeight="1">
      <c r="A52" s="48" t="s">
        <v>126</v>
      </c>
      <c r="C52" s="88"/>
      <c r="E52" s="47"/>
    </row>
    <row r="53" spans="3:5" ht="15" customHeight="1">
      <c r="C53" s="88"/>
      <c r="E53" s="47"/>
    </row>
    <row r="54" ht="15" customHeight="1">
      <c r="C54" s="88"/>
    </row>
    <row r="55" ht="15" customHeight="1">
      <c r="C55" s="88"/>
    </row>
    <row r="56" ht="15" customHeight="1">
      <c r="C56" s="88"/>
    </row>
    <row r="57" ht="15" customHeight="1">
      <c r="C57" s="88"/>
    </row>
    <row r="58" ht="15" customHeight="1">
      <c r="C58" s="88"/>
    </row>
    <row r="59" ht="15" customHeight="1">
      <c r="C59" s="88"/>
    </row>
    <row r="60" ht="15" customHeight="1">
      <c r="C60" s="88"/>
    </row>
    <row r="61" ht="15" customHeight="1">
      <c r="C61" s="88"/>
    </row>
    <row r="62" ht="15" customHeight="1">
      <c r="C62" s="88"/>
    </row>
    <row r="63" ht="15" customHeight="1">
      <c r="C63" s="88"/>
    </row>
    <row r="64" ht="15" customHeight="1">
      <c r="C64" s="88"/>
    </row>
    <row r="65" ht="15" customHeight="1">
      <c r="C65" s="88"/>
    </row>
    <row r="66" ht="15" customHeight="1">
      <c r="C66" s="88"/>
    </row>
    <row r="67" ht="15" customHeight="1">
      <c r="C67" s="88"/>
    </row>
    <row r="68" ht="15" customHeight="1">
      <c r="C68" s="88"/>
    </row>
    <row r="69" ht="15" customHeight="1">
      <c r="C69" s="88"/>
    </row>
    <row r="70" ht="15" customHeight="1">
      <c r="C70" s="88"/>
    </row>
    <row r="71" ht="15" customHeight="1">
      <c r="C71" s="88"/>
    </row>
    <row r="72" ht="15" customHeight="1">
      <c r="C72" s="88"/>
    </row>
    <row r="73" ht="15" customHeight="1">
      <c r="C73" s="88"/>
    </row>
    <row r="74" ht="15" customHeight="1">
      <c r="C74" s="88"/>
    </row>
    <row r="75" ht="15" customHeight="1">
      <c r="C75" s="88"/>
    </row>
    <row r="76" ht="15" customHeight="1">
      <c r="C76" s="88"/>
    </row>
    <row r="77" ht="15" customHeight="1">
      <c r="C77" s="88"/>
    </row>
    <row r="78" ht="15" customHeight="1">
      <c r="C78" s="88"/>
    </row>
    <row r="79" ht="15" customHeight="1">
      <c r="C79" s="88"/>
    </row>
    <row r="80" ht="15" customHeight="1">
      <c r="C80" s="88"/>
    </row>
    <row r="81" ht="15" customHeight="1">
      <c r="C81" s="88"/>
    </row>
    <row r="82" ht="15" customHeight="1">
      <c r="C82" s="88"/>
    </row>
    <row r="83" ht="15" customHeight="1">
      <c r="C83" s="88"/>
    </row>
    <row r="84" ht="15" customHeight="1">
      <c r="C84" s="88"/>
    </row>
    <row r="85" ht="15" customHeight="1">
      <c r="C85" s="88"/>
    </row>
    <row r="86" ht="15" customHeight="1">
      <c r="C86" s="88"/>
    </row>
    <row r="87" ht="15" customHeight="1">
      <c r="C87" s="88"/>
    </row>
    <row r="88" ht="15" customHeight="1">
      <c r="C88" s="88"/>
    </row>
    <row r="89" ht="15" customHeight="1">
      <c r="C89" s="88"/>
    </row>
    <row r="90" ht="15" customHeight="1">
      <c r="C90" s="88"/>
    </row>
    <row r="91" ht="15" customHeight="1">
      <c r="C91" s="88"/>
    </row>
    <row r="92" ht="15" customHeight="1">
      <c r="C92" s="88"/>
    </row>
    <row r="93" ht="15" customHeight="1">
      <c r="C93" s="88"/>
    </row>
    <row r="94" ht="15" customHeight="1">
      <c r="C94" s="88"/>
    </row>
    <row r="95" ht="15" customHeight="1">
      <c r="C95" s="88"/>
    </row>
    <row r="96" ht="15" customHeight="1">
      <c r="C96" s="88"/>
    </row>
    <row r="97" ht="15" customHeight="1">
      <c r="C97" s="88"/>
    </row>
    <row r="98" ht="15" customHeight="1">
      <c r="C98" s="88"/>
    </row>
    <row r="99" ht="15" customHeight="1">
      <c r="C99" s="88"/>
    </row>
    <row r="100" ht="15" customHeight="1">
      <c r="C100" s="88"/>
    </row>
    <row r="101" ht="15" customHeight="1">
      <c r="C101" s="88"/>
    </row>
    <row r="102" ht="15" customHeight="1">
      <c r="C102" s="88"/>
    </row>
    <row r="103" ht="15" customHeight="1">
      <c r="C103" s="88"/>
    </row>
    <row r="104" ht="15" customHeight="1">
      <c r="C104" s="88"/>
    </row>
    <row r="105" ht="15" customHeight="1">
      <c r="C105" s="88"/>
    </row>
    <row r="106" ht="15" customHeight="1">
      <c r="C106" s="88"/>
    </row>
    <row r="107" ht="15" customHeight="1">
      <c r="C107" s="88"/>
    </row>
    <row r="108" ht="15" customHeight="1">
      <c r="C108" s="88"/>
    </row>
    <row r="109" ht="15" customHeight="1">
      <c r="C109" s="88"/>
    </row>
    <row r="110" ht="15" customHeight="1">
      <c r="C110" s="88"/>
    </row>
    <row r="111" ht="15" customHeight="1">
      <c r="C111" s="88"/>
    </row>
    <row r="112" ht="15" customHeight="1">
      <c r="C112" s="88"/>
    </row>
    <row r="113" ht="15" customHeight="1">
      <c r="C113" s="88"/>
    </row>
    <row r="114" ht="15" customHeight="1">
      <c r="C114" s="88"/>
    </row>
    <row r="115" ht="15" customHeight="1">
      <c r="C115" s="88"/>
    </row>
    <row r="116" ht="15" customHeight="1">
      <c r="C116" s="88"/>
    </row>
    <row r="117" ht="15" customHeight="1">
      <c r="C117" s="88"/>
    </row>
    <row r="118" ht="15" customHeight="1">
      <c r="C118" s="88"/>
    </row>
    <row r="119" ht="15" customHeight="1">
      <c r="C119" s="88"/>
    </row>
    <row r="120" ht="15" customHeight="1">
      <c r="C120" s="88"/>
    </row>
    <row r="121" ht="15" customHeight="1">
      <c r="C121" s="88"/>
    </row>
    <row r="122" ht="15" customHeight="1">
      <c r="C122" s="88"/>
    </row>
    <row r="123" ht="15" customHeight="1">
      <c r="C123" s="88"/>
    </row>
    <row r="124" ht="15" customHeight="1">
      <c r="C124" s="88"/>
    </row>
    <row r="125" ht="15" customHeight="1">
      <c r="C125" s="88"/>
    </row>
    <row r="126" ht="15" customHeight="1">
      <c r="C126" s="88"/>
    </row>
    <row r="127" ht="15" customHeight="1">
      <c r="C127" s="88"/>
    </row>
    <row r="128" ht="15" customHeight="1">
      <c r="C128" s="88"/>
    </row>
    <row r="129" ht="15" customHeight="1">
      <c r="C129" s="88"/>
    </row>
    <row r="130" ht="15" customHeight="1">
      <c r="C130" s="88"/>
    </row>
    <row r="131" ht="15" customHeight="1">
      <c r="C131" s="88"/>
    </row>
    <row r="132" ht="15" customHeight="1">
      <c r="C132" s="88"/>
    </row>
    <row r="133" ht="15" customHeight="1">
      <c r="C133" s="88"/>
    </row>
    <row r="134" ht="15" customHeight="1">
      <c r="C134" s="88"/>
    </row>
    <row r="135" ht="15" customHeight="1">
      <c r="C135" s="88"/>
    </row>
    <row r="136" ht="15" customHeight="1">
      <c r="C136" s="88"/>
    </row>
    <row r="137" ht="15" customHeight="1">
      <c r="C137" s="88"/>
    </row>
    <row r="138" ht="15" customHeight="1">
      <c r="C138" s="88"/>
    </row>
    <row r="139" ht="15" customHeight="1">
      <c r="C139" s="88"/>
    </row>
    <row r="140" ht="15" customHeight="1">
      <c r="C140" s="88"/>
    </row>
    <row r="141" ht="15" customHeight="1">
      <c r="C141" s="88"/>
    </row>
    <row r="142" ht="15" customHeight="1">
      <c r="C142" s="88"/>
    </row>
    <row r="143" ht="15" customHeight="1">
      <c r="C143" s="88"/>
    </row>
    <row r="144" ht="15" customHeight="1">
      <c r="C144" s="88"/>
    </row>
    <row r="145" ht="15" customHeight="1">
      <c r="C145" s="88"/>
    </row>
    <row r="146" ht="15" customHeight="1">
      <c r="C146" s="88"/>
    </row>
    <row r="147" ht="15" customHeight="1">
      <c r="C147" s="88"/>
    </row>
    <row r="148" ht="15" customHeight="1">
      <c r="C148" s="88"/>
    </row>
    <row r="149" ht="15" customHeight="1">
      <c r="C149" s="88"/>
    </row>
    <row r="150" ht="15" customHeight="1">
      <c r="C150" s="88"/>
    </row>
  </sheetData>
  <conditionalFormatting sqref="C12 E47:E48 E13 C47 D45">
    <cfRule type="cellIs" priority="1" dxfId="0" operator="equal" stopIfTrue="1">
      <formula>0</formula>
    </cfRule>
  </conditionalFormatting>
  <printOptions/>
  <pageMargins left="0.5" right="0.5" top="0.5" bottom="0.1" header="0.5" footer="0.5"/>
  <pageSetup horizontalDpi="180" verticalDpi="180" orientation="portrait" paperSize="9" r:id="rId1"/>
  <headerFooter alignWithMargins="0">
    <oddFooter>&amp;RPage  1
</oddFooter>
  </headerFooter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H45"/>
  <sheetViews>
    <sheetView view="pageBreakPreview" zoomScaleSheetLayoutView="100" workbookViewId="0" topLeftCell="A19">
      <selection activeCell="A33" sqref="A33"/>
    </sheetView>
  </sheetViews>
  <sheetFormatPr defaultColWidth="8.88671875" defaultRowHeight="18" customHeight="1"/>
  <cols>
    <col min="1" max="1" width="30.77734375" style="2" customWidth="1"/>
    <col min="2" max="2" width="1.99609375" style="2" customWidth="1"/>
    <col min="3" max="3" width="8.6640625" style="58" customWidth="1"/>
    <col min="4" max="4" width="9.4453125" style="58" customWidth="1"/>
    <col min="5" max="5" width="9.99609375" style="54" customWidth="1"/>
    <col min="6" max="6" width="8.88671875" style="54" customWidth="1"/>
    <col min="7" max="8" width="10.77734375" style="2" customWidth="1"/>
    <col min="9" max="16384" width="8.88671875" style="2" customWidth="1"/>
  </cols>
  <sheetData>
    <row r="1" spans="1:6" ht="18" customHeight="1">
      <c r="A1" s="1" t="s">
        <v>0</v>
      </c>
      <c r="B1" s="1"/>
      <c r="C1" s="46"/>
      <c r="D1" s="46"/>
      <c r="E1" s="46"/>
      <c r="F1" s="49"/>
    </row>
    <row r="2" spans="1:6" ht="18" customHeight="1">
      <c r="A2" s="1" t="s">
        <v>1</v>
      </c>
      <c r="B2" s="21"/>
      <c r="C2" s="46"/>
      <c r="D2" s="46"/>
      <c r="E2" s="46"/>
      <c r="F2" s="50"/>
    </row>
    <row r="3" spans="1:6" ht="18" customHeight="1">
      <c r="A3" s="13" t="s">
        <v>19</v>
      </c>
      <c r="B3" s="13"/>
      <c r="C3" s="46"/>
      <c r="D3" s="46"/>
      <c r="E3" s="46"/>
      <c r="F3" s="46"/>
    </row>
    <row r="4" spans="1:6" ht="18" customHeight="1">
      <c r="A4" s="13" t="s">
        <v>128</v>
      </c>
      <c r="B4" s="13"/>
      <c r="C4" s="46"/>
      <c r="D4" s="46"/>
      <c r="E4" s="46"/>
      <c r="F4" s="46"/>
    </row>
    <row r="5" spans="1:6" ht="18" customHeight="1">
      <c r="A5" s="13" t="s">
        <v>129</v>
      </c>
      <c r="B5" s="13"/>
      <c r="C5" s="46"/>
      <c r="D5" s="46"/>
      <c r="E5" s="46"/>
      <c r="F5" s="46"/>
    </row>
    <row r="6" spans="1:6" ht="18" customHeight="1">
      <c r="A6" s="13"/>
      <c r="B6" s="13"/>
      <c r="C6" s="46"/>
      <c r="D6" s="46"/>
      <c r="E6" s="46"/>
      <c r="F6" s="46"/>
    </row>
    <row r="7" spans="3:7" ht="18" customHeight="1">
      <c r="C7" s="51" t="s">
        <v>20</v>
      </c>
      <c r="D7" s="51" t="s">
        <v>21</v>
      </c>
      <c r="E7" s="51" t="s">
        <v>115</v>
      </c>
      <c r="F7" s="51" t="s">
        <v>22</v>
      </c>
      <c r="G7" s="52"/>
    </row>
    <row r="8" spans="3:7" ht="18" customHeight="1">
      <c r="C8" s="51" t="s">
        <v>23</v>
      </c>
      <c r="D8" s="51" t="s">
        <v>24</v>
      </c>
      <c r="E8" s="51" t="s">
        <v>116</v>
      </c>
      <c r="F8" s="51" t="s">
        <v>25</v>
      </c>
      <c r="G8" s="51" t="s">
        <v>26</v>
      </c>
    </row>
    <row r="9" spans="3:7" ht="18" customHeight="1">
      <c r="C9" s="53" t="s">
        <v>76</v>
      </c>
      <c r="D9" s="53" t="s">
        <v>76</v>
      </c>
      <c r="E9" s="53" t="s">
        <v>76</v>
      </c>
      <c r="F9" s="53" t="s">
        <v>76</v>
      </c>
      <c r="G9" s="53" t="s">
        <v>76</v>
      </c>
    </row>
    <row r="10" spans="3:6" ht="18" customHeight="1">
      <c r="C10" s="46"/>
      <c r="D10" s="46"/>
      <c r="E10" s="46"/>
      <c r="F10" s="46"/>
    </row>
    <row r="11" spans="1:7" ht="18" customHeight="1">
      <c r="A11" s="2" t="s">
        <v>131</v>
      </c>
      <c r="C11" s="56">
        <v>41008</v>
      </c>
      <c r="D11" s="56">
        <v>5</v>
      </c>
      <c r="E11" s="54">
        <v>-1112</v>
      </c>
      <c r="F11" s="56">
        <v>10992</v>
      </c>
      <c r="G11" s="54">
        <f>SUM(C11:F11)</f>
        <v>50893</v>
      </c>
    </row>
    <row r="12" spans="1:7" ht="18" customHeight="1">
      <c r="A12" s="2" t="s">
        <v>28</v>
      </c>
      <c r="C12" s="54">
        <v>0</v>
      </c>
      <c r="D12" s="54">
        <v>0.132</v>
      </c>
      <c r="E12" s="54">
        <v>0</v>
      </c>
      <c r="F12" s="54">
        <v>0</v>
      </c>
      <c r="G12" s="54">
        <f>+C12+D12+F12+E12</f>
        <v>0.132</v>
      </c>
    </row>
    <row r="13" spans="1:7" ht="18" customHeight="1">
      <c r="A13" s="2" t="s">
        <v>134</v>
      </c>
      <c r="C13" s="54">
        <v>0</v>
      </c>
      <c r="D13" s="54">
        <v>-5</v>
      </c>
      <c r="E13" s="54">
        <v>0</v>
      </c>
      <c r="G13" s="54">
        <f>+C13+D13+F13+E13</f>
        <v>-5</v>
      </c>
    </row>
    <row r="14" spans="1:7" ht="18" customHeight="1">
      <c r="A14" s="94" t="s">
        <v>130</v>
      </c>
      <c r="C14" s="54">
        <v>0</v>
      </c>
      <c r="D14" s="54">
        <v>0</v>
      </c>
      <c r="E14" s="54">
        <v>-9</v>
      </c>
      <c r="F14" s="54">
        <v>0</v>
      </c>
      <c r="G14" s="54">
        <f>+C14+D14+F14+E14</f>
        <v>-9</v>
      </c>
    </row>
    <row r="15" spans="1:7" ht="18" customHeight="1">
      <c r="A15" s="2" t="s">
        <v>27</v>
      </c>
      <c r="C15" s="54">
        <v>0</v>
      </c>
      <c r="D15" s="54">
        <v>0</v>
      </c>
      <c r="E15" s="54">
        <v>0</v>
      </c>
      <c r="F15" s="54">
        <v>459</v>
      </c>
      <c r="G15" s="54">
        <f>+C15+D15+F15+E15</f>
        <v>459</v>
      </c>
    </row>
    <row r="16" spans="1:7" ht="18" customHeight="1">
      <c r="A16" s="2" t="s">
        <v>81</v>
      </c>
      <c r="C16" s="55">
        <v>0</v>
      </c>
      <c r="D16" s="55">
        <v>0</v>
      </c>
      <c r="E16" s="55">
        <v>0</v>
      </c>
      <c r="F16" s="55">
        <v>-1771</v>
      </c>
      <c r="G16" s="55">
        <f>+C16+D16+F16+E16</f>
        <v>-1771</v>
      </c>
    </row>
    <row r="17" spans="1:7" ht="18" customHeight="1">
      <c r="A17" s="13" t="s">
        <v>132</v>
      </c>
      <c r="C17" s="56">
        <f>SUM(C11:C16)</f>
        <v>41008</v>
      </c>
      <c r="D17" s="56">
        <f>SUM(D11:D16)</f>
        <v>0.13199999999999967</v>
      </c>
      <c r="E17" s="56">
        <f>SUM(E11:E16)</f>
        <v>-1121</v>
      </c>
      <c r="F17" s="56">
        <f>SUM(F11:F16)</f>
        <v>9680</v>
      </c>
      <c r="G17" s="56">
        <f>SUM(G11:G16)</f>
        <v>49567.132</v>
      </c>
    </row>
    <row r="18" spans="1:7" ht="17.25" customHeight="1">
      <c r="A18" s="2" t="s">
        <v>28</v>
      </c>
      <c r="C18" s="54">
        <v>0</v>
      </c>
      <c r="D18" s="54">
        <v>0</v>
      </c>
      <c r="E18" s="54">
        <v>0</v>
      </c>
      <c r="F18" s="54">
        <v>0</v>
      </c>
      <c r="G18" s="56">
        <f>SUM(C18:F18)</f>
        <v>0</v>
      </c>
    </row>
    <row r="19" spans="1:7" ht="17.25" customHeight="1">
      <c r="A19" s="94" t="s">
        <v>130</v>
      </c>
      <c r="C19" s="54">
        <v>0</v>
      </c>
      <c r="D19" s="54">
        <v>0</v>
      </c>
      <c r="E19" s="54">
        <v>-5</v>
      </c>
      <c r="F19" s="54">
        <v>0</v>
      </c>
      <c r="G19" s="80">
        <f>SUM(C19:F19)</f>
        <v>-5</v>
      </c>
    </row>
    <row r="20" spans="1:7" ht="18" customHeight="1">
      <c r="A20" s="2" t="s">
        <v>29</v>
      </c>
      <c r="C20" s="54">
        <v>0</v>
      </c>
      <c r="D20" s="54">
        <v>0</v>
      </c>
      <c r="E20" s="54">
        <v>0</v>
      </c>
      <c r="F20" s="54">
        <v>957</v>
      </c>
      <c r="G20" s="80">
        <f>SUM(C20:F20)</f>
        <v>957</v>
      </c>
    </row>
    <row r="21" spans="1:7" ht="18" customHeight="1">
      <c r="A21" s="2" t="s">
        <v>81</v>
      </c>
      <c r="C21" s="55">
        <v>0</v>
      </c>
      <c r="D21" s="55">
        <v>0</v>
      </c>
      <c r="E21" s="55">
        <v>0</v>
      </c>
      <c r="F21" s="55">
        <f>+E21+D21+C21</f>
        <v>0</v>
      </c>
      <c r="G21" s="81">
        <f>SUM(C21:F21)</f>
        <v>0</v>
      </c>
    </row>
    <row r="22" spans="1:8" ht="18" customHeight="1" thickBot="1">
      <c r="A22" s="13" t="s">
        <v>133</v>
      </c>
      <c r="C22" s="79">
        <f>SUM(C17:C21)</f>
        <v>41008</v>
      </c>
      <c r="D22" s="79">
        <f>SUM(D17:D21)</f>
        <v>0.13199999999999967</v>
      </c>
      <c r="E22" s="79">
        <f>SUM(E17:E21)</f>
        <v>-1126</v>
      </c>
      <c r="F22" s="79">
        <f>SUM(F17:F21)</f>
        <v>10637</v>
      </c>
      <c r="G22" s="79">
        <f>SUM(G17:G21)</f>
        <v>50519.132</v>
      </c>
      <c r="H22" s="46"/>
    </row>
    <row r="23" spans="3:6" ht="18" customHeight="1" thickTop="1">
      <c r="C23" s="46"/>
      <c r="D23" s="46"/>
      <c r="E23" s="46"/>
      <c r="F23" s="46"/>
    </row>
    <row r="24" spans="3:6" ht="18" customHeight="1">
      <c r="C24" s="46"/>
      <c r="D24" s="46"/>
      <c r="E24" s="46"/>
      <c r="F24" s="46"/>
    </row>
    <row r="25" spans="3:6" ht="18" customHeight="1">
      <c r="C25" s="46"/>
      <c r="D25" s="46"/>
      <c r="E25" s="46"/>
      <c r="F25" s="46"/>
    </row>
    <row r="26" spans="1:7" ht="18" customHeight="1">
      <c r="A26" s="2" t="s">
        <v>112</v>
      </c>
      <c r="C26" s="54">
        <v>41008</v>
      </c>
      <c r="D26" s="54">
        <v>-20</v>
      </c>
      <c r="E26" s="54">
        <v>0</v>
      </c>
      <c r="F26" s="54">
        <v>11685</v>
      </c>
      <c r="G26" s="54">
        <f>+C26+D26+E26+F26</f>
        <v>52673</v>
      </c>
    </row>
    <row r="27" spans="1:7" ht="18" customHeight="1">
      <c r="A27" s="2" t="s">
        <v>28</v>
      </c>
      <c r="C27" s="54">
        <v>0</v>
      </c>
      <c r="D27" s="54">
        <v>26</v>
      </c>
      <c r="E27" s="54">
        <v>0</v>
      </c>
      <c r="F27" s="54">
        <v>0</v>
      </c>
      <c r="G27" s="54">
        <f aca="true" t="shared" si="0" ref="G27:G35">+C27+D27+E27+F27</f>
        <v>26</v>
      </c>
    </row>
    <row r="28" spans="1:7" ht="18" customHeight="1">
      <c r="A28" s="94" t="s">
        <v>130</v>
      </c>
      <c r="C28" s="54">
        <v>0</v>
      </c>
      <c r="D28" s="54">
        <v>0</v>
      </c>
      <c r="E28" s="54">
        <v>-1112</v>
      </c>
      <c r="F28" s="54">
        <v>0</v>
      </c>
      <c r="G28" s="54">
        <f t="shared" si="0"/>
        <v>-1112</v>
      </c>
    </row>
    <row r="29" spans="1:7" ht="18" customHeight="1">
      <c r="A29" s="2" t="s">
        <v>27</v>
      </c>
      <c r="C29" s="54">
        <v>0</v>
      </c>
      <c r="D29" s="54">
        <v>0</v>
      </c>
      <c r="E29" s="54">
        <v>0</v>
      </c>
      <c r="F29" s="54">
        <v>1152</v>
      </c>
      <c r="G29" s="54">
        <f t="shared" si="0"/>
        <v>1152</v>
      </c>
    </row>
    <row r="30" spans="1:7" ht="18" customHeight="1">
      <c r="A30" s="2" t="s">
        <v>81</v>
      </c>
      <c r="C30" s="55">
        <v>0</v>
      </c>
      <c r="D30" s="55">
        <v>0</v>
      </c>
      <c r="E30" s="55"/>
      <c r="F30" s="55">
        <v>-1845</v>
      </c>
      <c r="G30" s="55">
        <f t="shared" si="0"/>
        <v>-1845</v>
      </c>
    </row>
    <row r="31" spans="1:7" ht="18" customHeight="1">
      <c r="A31" s="13" t="s">
        <v>113</v>
      </c>
      <c r="C31" s="56">
        <f>SUM(C26:C30)</f>
        <v>41008</v>
      </c>
      <c r="D31" s="56">
        <f>SUM(D26:D30)</f>
        <v>6</v>
      </c>
      <c r="E31" s="56">
        <f>SUM(E26:E30)</f>
        <v>-1112</v>
      </c>
      <c r="F31" s="56">
        <f>SUM(F26:F30)</f>
        <v>10992</v>
      </c>
      <c r="G31" s="54">
        <f t="shared" si="0"/>
        <v>50894</v>
      </c>
    </row>
    <row r="32" spans="1:7" ht="18" customHeight="1">
      <c r="A32" s="2" t="s">
        <v>28</v>
      </c>
      <c r="C32" s="54">
        <v>0</v>
      </c>
      <c r="D32" s="54">
        <v>4</v>
      </c>
      <c r="E32" s="54">
        <v>0</v>
      </c>
      <c r="F32" s="54">
        <v>0</v>
      </c>
      <c r="G32" s="54">
        <f t="shared" si="0"/>
        <v>4</v>
      </c>
    </row>
    <row r="33" spans="1:7" ht="18" customHeight="1">
      <c r="A33" s="94" t="s">
        <v>130</v>
      </c>
      <c r="C33" s="54">
        <v>0</v>
      </c>
      <c r="D33" s="54">
        <v>0</v>
      </c>
      <c r="E33" s="54">
        <v>-4</v>
      </c>
      <c r="F33" s="54">
        <v>0</v>
      </c>
      <c r="G33" s="54">
        <f t="shared" si="0"/>
        <v>-4</v>
      </c>
    </row>
    <row r="34" spans="1:7" ht="18" customHeight="1">
      <c r="A34" s="2" t="s">
        <v>29</v>
      </c>
      <c r="C34" s="54">
        <v>0</v>
      </c>
      <c r="D34" s="54">
        <v>0</v>
      </c>
      <c r="E34" s="54">
        <v>0</v>
      </c>
      <c r="F34" s="54">
        <v>851</v>
      </c>
      <c r="G34" s="54">
        <f t="shared" si="0"/>
        <v>851</v>
      </c>
    </row>
    <row r="35" spans="1:7" ht="18" customHeight="1">
      <c r="A35" s="2" t="s">
        <v>81</v>
      </c>
      <c r="C35" s="54">
        <v>0</v>
      </c>
      <c r="D35" s="54">
        <v>0</v>
      </c>
      <c r="E35" s="54">
        <v>0</v>
      </c>
      <c r="F35" s="55">
        <f>+E35+D35+C35</f>
        <v>0</v>
      </c>
      <c r="G35" s="54">
        <f t="shared" si="0"/>
        <v>0</v>
      </c>
    </row>
    <row r="36" spans="1:8" ht="18" customHeight="1" thickBot="1">
      <c r="A36" s="13" t="s">
        <v>114</v>
      </c>
      <c r="C36" s="57">
        <f>SUM(C31:C35)</f>
        <v>41008</v>
      </c>
      <c r="D36" s="57">
        <f>SUM(D31:D35)</f>
        <v>10</v>
      </c>
      <c r="E36" s="57">
        <f>SUM(E31:E35)</f>
        <v>-1116</v>
      </c>
      <c r="F36" s="57">
        <f>SUM(F31:F35)</f>
        <v>11843</v>
      </c>
      <c r="G36" s="57">
        <f>SUM(G31:G35)</f>
        <v>51745</v>
      </c>
      <c r="H36" s="46"/>
    </row>
    <row r="37" spans="3:6" ht="18" customHeight="1" thickTop="1">
      <c r="C37" s="46"/>
      <c r="D37" s="46"/>
      <c r="E37" s="46"/>
      <c r="F37" s="56"/>
    </row>
    <row r="38" spans="3:6" ht="18" customHeight="1">
      <c r="C38" s="46"/>
      <c r="D38" s="46"/>
      <c r="E38" s="46"/>
      <c r="F38" s="46"/>
    </row>
    <row r="39" spans="3:6" ht="18" customHeight="1">
      <c r="C39" s="46"/>
      <c r="D39" s="46"/>
      <c r="E39" s="46"/>
      <c r="F39" s="46"/>
    </row>
    <row r="40" spans="3:6" ht="18" customHeight="1">
      <c r="C40" s="46"/>
      <c r="D40" s="46"/>
      <c r="E40" s="46"/>
      <c r="F40" s="46"/>
    </row>
    <row r="41" spans="3:6" ht="18" customHeight="1">
      <c r="C41" s="46"/>
      <c r="D41" s="46"/>
      <c r="E41" s="46"/>
      <c r="F41" s="46"/>
    </row>
    <row r="42" spans="3:6" ht="18" customHeight="1">
      <c r="C42" s="46"/>
      <c r="D42" s="46"/>
      <c r="E42" s="46"/>
      <c r="F42" s="46"/>
    </row>
    <row r="43" spans="1:6" ht="18" customHeight="1">
      <c r="A43" s="48" t="s">
        <v>30</v>
      </c>
      <c r="C43" s="46"/>
      <c r="D43" s="46"/>
      <c r="E43" s="46"/>
      <c r="F43" s="46"/>
    </row>
    <row r="44" spans="1:6" ht="18" customHeight="1">
      <c r="A44" s="48" t="s">
        <v>135</v>
      </c>
      <c r="C44" s="46"/>
      <c r="D44" s="46"/>
      <c r="E44" s="46"/>
      <c r="F44" s="46"/>
    </row>
    <row r="45" spans="3:6" ht="18" customHeight="1">
      <c r="C45" s="46"/>
      <c r="D45" s="46"/>
      <c r="E45" s="46"/>
      <c r="F45" s="46"/>
    </row>
  </sheetData>
  <printOptions/>
  <pageMargins left="0.5" right="0.25" top="1" bottom="0.25" header="0.5" footer="0.5"/>
  <pageSetup horizontalDpi="180" verticalDpi="180" orientation="portrait" paperSize="9" scale="90" r:id="rId1"/>
  <headerFooter alignWithMargins="0">
    <oddFooter>&amp;RPage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H41"/>
  <sheetViews>
    <sheetView zoomScaleSheetLayoutView="100" workbookViewId="0" topLeftCell="A34">
      <selection activeCell="D32" sqref="D32"/>
    </sheetView>
  </sheetViews>
  <sheetFormatPr defaultColWidth="8.88671875" defaultRowHeight="15" customHeight="1"/>
  <cols>
    <col min="1" max="1" width="1.77734375" style="58" customWidth="1"/>
    <col min="2" max="2" width="34.5546875" style="58" customWidth="1"/>
    <col min="3" max="4" width="10.77734375" style="58" customWidth="1"/>
    <col min="5" max="5" width="0.88671875" style="58" customWidth="1"/>
    <col min="6" max="7" width="10.77734375" style="58" customWidth="1"/>
    <col min="8" max="16384" width="8.88671875" style="58" customWidth="1"/>
  </cols>
  <sheetData>
    <row r="1" spans="1:2" ht="15" customHeight="1">
      <c r="A1" s="59" t="s">
        <v>0</v>
      </c>
      <c r="B1" s="59"/>
    </row>
    <row r="2" spans="1:2" ht="15" customHeight="1">
      <c r="A2" s="1" t="s">
        <v>31</v>
      </c>
      <c r="B2" s="60"/>
    </row>
    <row r="3" spans="1:2" ht="15" customHeight="1">
      <c r="A3" s="61" t="s">
        <v>136</v>
      </c>
      <c r="B3" s="61"/>
    </row>
    <row r="4" spans="1:2" ht="15" customHeight="1">
      <c r="A4" s="61" t="s">
        <v>128</v>
      </c>
      <c r="B4" s="61"/>
    </row>
    <row r="5" spans="1:8" ht="15" customHeight="1">
      <c r="A5" s="61" t="s">
        <v>32</v>
      </c>
      <c r="B5" s="61"/>
      <c r="H5" s="61"/>
    </row>
    <row r="6" spans="1:2" ht="15" customHeight="1">
      <c r="A6" s="61"/>
      <c r="B6" s="61"/>
    </row>
    <row r="7" spans="1:7" ht="15" customHeight="1">
      <c r="A7" s="61"/>
      <c r="B7" s="61"/>
      <c r="C7" s="92" t="s">
        <v>33</v>
      </c>
      <c r="D7" s="92"/>
      <c r="F7" s="93" t="s">
        <v>34</v>
      </c>
      <c r="G7" s="93"/>
    </row>
    <row r="8" spans="1:7" ht="15" customHeight="1">
      <c r="A8" s="61"/>
      <c r="B8" s="61"/>
      <c r="C8" s="62" t="s">
        <v>35</v>
      </c>
      <c r="D8" s="62" t="s">
        <v>36</v>
      </c>
      <c r="E8" s="2"/>
      <c r="F8" s="62" t="s">
        <v>35</v>
      </c>
      <c r="G8" s="62" t="s">
        <v>36</v>
      </c>
    </row>
    <row r="9" spans="1:7" ht="15" customHeight="1">
      <c r="A9" s="61"/>
      <c r="B9" s="61"/>
      <c r="C9" s="62" t="s">
        <v>37</v>
      </c>
      <c r="D9" s="62" t="s">
        <v>37</v>
      </c>
      <c r="E9" s="2"/>
      <c r="F9" s="62" t="s">
        <v>37</v>
      </c>
      <c r="G9" s="62" t="s">
        <v>37</v>
      </c>
    </row>
    <row r="10" spans="1:7" ht="15" customHeight="1">
      <c r="A10" s="61"/>
      <c r="B10" s="61"/>
      <c r="C10" s="62" t="s">
        <v>38</v>
      </c>
      <c r="D10" s="62" t="s">
        <v>39</v>
      </c>
      <c r="E10" s="2"/>
      <c r="F10" s="62" t="s">
        <v>40</v>
      </c>
      <c r="G10" s="62" t="s">
        <v>39</v>
      </c>
    </row>
    <row r="11" spans="1:7" ht="15" customHeight="1">
      <c r="A11" s="61"/>
      <c r="B11" s="61"/>
      <c r="C11" s="62"/>
      <c r="D11" s="62" t="s">
        <v>38</v>
      </c>
      <c r="E11" s="2"/>
      <c r="F11" s="62"/>
      <c r="G11" s="62" t="s">
        <v>41</v>
      </c>
    </row>
    <row r="12" spans="3:7" ht="15" customHeight="1">
      <c r="C12" s="63" t="s">
        <v>121</v>
      </c>
      <c r="D12" s="63" t="s">
        <v>110</v>
      </c>
      <c r="E12" s="15"/>
      <c r="F12" s="63" t="s">
        <v>121</v>
      </c>
      <c r="G12" s="63" t="s">
        <v>110</v>
      </c>
    </row>
    <row r="13" spans="3:7" ht="15" customHeight="1">
      <c r="C13" s="62" t="s">
        <v>76</v>
      </c>
      <c r="D13" s="62" t="s">
        <v>76</v>
      </c>
      <c r="E13" s="62"/>
      <c r="F13" s="62" t="s">
        <v>76</v>
      </c>
      <c r="G13" s="62" t="s">
        <v>76</v>
      </c>
    </row>
    <row r="14" spans="3:7" ht="19.5" customHeight="1">
      <c r="C14" s="64"/>
      <c r="D14" s="64"/>
      <c r="E14" s="65"/>
      <c r="F14" s="64"/>
      <c r="G14" s="64"/>
    </row>
    <row r="15" spans="1:7" ht="19.5" customHeight="1">
      <c r="A15" s="58" t="s">
        <v>42</v>
      </c>
      <c r="C15" s="58">
        <v>6480</v>
      </c>
      <c r="D15" s="58">
        <v>5471</v>
      </c>
      <c r="F15" s="58">
        <v>6480</v>
      </c>
      <c r="G15" s="58">
        <v>5471</v>
      </c>
    </row>
    <row r="16" ht="19.5" customHeight="1"/>
    <row r="17" spans="1:7" ht="19.5" customHeight="1">
      <c r="A17" s="58" t="s">
        <v>43</v>
      </c>
      <c r="C17" s="58">
        <v>127</v>
      </c>
      <c r="D17" s="58">
        <v>149</v>
      </c>
      <c r="F17" s="58">
        <v>127</v>
      </c>
      <c r="G17" s="58">
        <v>149</v>
      </c>
    </row>
    <row r="18" spans="1:7" ht="19.5" customHeight="1">
      <c r="A18" s="58" t="s">
        <v>44</v>
      </c>
      <c r="C18" s="58">
        <v>93</v>
      </c>
      <c r="D18" s="58">
        <v>48</v>
      </c>
      <c r="F18" s="58">
        <v>93</v>
      </c>
      <c r="G18" s="58">
        <v>48</v>
      </c>
    </row>
    <row r="19" ht="12" customHeight="1">
      <c r="B19" s="58" t="s">
        <v>45</v>
      </c>
    </row>
    <row r="20" spans="1:7" ht="19.5" customHeight="1">
      <c r="A20" s="58" t="s">
        <v>46</v>
      </c>
      <c r="C20" s="58">
        <v>-3923</v>
      </c>
      <c r="D20" s="58">
        <v>-3333</v>
      </c>
      <c r="F20" s="58">
        <v>-3923</v>
      </c>
      <c r="G20" s="58">
        <v>-3333</v>
      </c>
    </row>
    <row r="21" spans="1:7" ht="19.5" customHeight="1">
      <c r="A21" s="58" t="s">
        <v>137</v>
      </c>
      <c r="C21" s="58">
        <v>-788</v>
      </c>
      <c r="D21" s="58">
        <v>-726</v>
      </c>
      <c r="F21" s="58">
        <v>-788</v>
      </c>
      <c r="G21" s="58">
        <v>-726</v>
      </c>
    </row>
    <row r="22" spans="1:8" ht="19.5" customHeight="1">
      <c r="A22" s="58" t="s">
        <v>47</v>
      </c>
      <c r="C22" s="58">
        <v>-384</v>
      </c>
      <c r="D22" s="58">
        <v>-402</v>
      </c>
      <c r="F22" s="58">
        <v>-384</v>
      </c>
      <c r="G22" s="58">
        <v>-402</v>
      </c>
      <c r="H22" s="66"/>
    </row>
    <row r="23" spans="1:8" ht="19.5" customHeight="1">
      <c r="A23" s="58" t="s">
        <v>109</v>
      </c>
      <c r="C23" s="58">
        <v>0</v>
      </c>
      <c r="D23" s="58">
        <v>0</v>
      </c>
      <c r="F23" s="58">
        <v>0</v>
      </c>
      <c r="G23" s="58">
        <v>0</v>
      </c>
      <c r="H23" s="66"/>
    </row>
    <row r="24" spans="1:7" ht="19.5" customHeight="1">
      <c r="A24" s="58" t="s">
        <v>48</v>
      </c>
      <c r="C24" s="67">
        <v>-735</v>
      </c>
      <c r="D24" s="67">
        <v>-544</v>
      </c>
      <c r="F24" s="67">
        <v>-735</v>
      </c>
      <c r="G24" s="67">
        <v>-544</v>
      </c>
    </row>
    <row r="25" spans="1:7" ht="19.5" customHeight="1">
      <c r="A25" s="61" t="s">
        <v>80</v>
      </c>
      <c r="C25" s="58">
        <f>SUM(C15:C24)</f>
        <v>870</v>
      </c>
      <c r="D25" s="58">
        <f>SUM(D15:D24)</f>
        <v>663</v>
      </c>
      <c r="E25" s="58">
        <f>SUM(E15:E24)</f>
        <v>0</v>
      </c>
      <c r="F25" s="58">
        <f>SUM(F15:F24)</f>
        <v>870</v>
      </c>
      <c r="G25" s="58">
        <f>SUM(G15:G24)</f>
        <v>663</v>
      </c>
    </row>
    <row r="26" spans="1:7" ht="19.5" customHeight="1">
      <c r="A26" s="58" t="s">
        <v>55</v>
      </c>
      <c r="C26" s="67">
        <v>149</v>
      </c>
      <c r="D26" s="67">
        <v>175</v>
      </c>
      <c r="F26" s="67">
        <v>149</v>
      </c>
      <c r="G26" s="67">
        <v>175</v>
      </c>
    </row>
    <row r="27" spans="1:7" ht="19.5" customHeight="1">
      <c r="A27" s="61" t="s">
        <v>52</v>
      </c>
      <c r="C27" s="58">
        <f>SUM(C25:C26)</f>
        <v>1019</v>
      </c>
      <c r="D27" s="58">
        <f>SUM(D25:D26)</f>
        <v>838</v>
      </c>
      <c r="E27" s="58" t="e">
        <f>+#REF!+E26+E25</f>
        <v>#REF!</v>
      </c>
      <c r="F27" s="58">
        <f>SUM(F25:F26)</f>
        <v>1019</v>
      </c>
      <c r="G27" s="58">
        <f>SUM(G25:G26)</f>
        <v>838</v>
      </c>
    </row>
    <row r="28" spans="1:7" ht="19.5" customHeight="1">
      <c r="A28" s="58" t="s">
        <v>49</v>
      </c>
      <c r="C28" s="58">
        <v>-62</v>
      </c>
      <c r="D28" s="58">
        <v>13</v>
      </c>
      <c r="E28" s="68"/>
      <c r="F28" s="67">
        <v>-62</v>
      </c>
      <c r="G28" s="58">
        <v>13</v>
      </c>
    </row>
    <row r="29" spans="1:7" ht="19.5" customHeight="1">
      <c r="A29" s="61" t="s">
        <v>119</v>
      </c>
      <c r="C29" s="89">
        <f>+C28+C27</f>
        <v>957</v>
      </c>
      <c r="D29" s="89">
        <f>+D28+D27</f>
        <v>851</v>
      </c>
      <c r="E29" s="67"/>
      <c r="F29" s="89">
        <f>+F28+F27</f>
        <v>957</v>
      </c>
      <c r="G29" s="89">
        <f>+G28+G27</f>
        <v>851</v>
      </c>
    </row>
    <row r="30" spans="1:7" ht="19.5" customHeight="1">
      <c r="A30" s="61"/>
      <c r="C30" s="68"/>
      <c r="D30" s="68"/>
      <c r="E30" s="68"/>
      <c r="F30" s="68"/>
      <c r="G30" s="68"/>
    </row>
    <row r="31" spans="1:7" ht="19.5" customHeight="1">
      <c r="A31" s="61" t="s">
        <v>138</v>
      </c>
      <c r="B31" s="61"/>
      <c r="C31" s="67">
        <v>0</v>
      </c>
      <c r="D31" s="67">
        <v>0</v>
      </c>
      <c r="F31" s="67">
        <v>0</v>
      </c>
      <c r="G31" s="67">
        <v>0</v>
      </c>
    </row>
    <row r="32" spans="1:7" ht="19.5" customHeight="1" thickBot="1">
      <c r="A32" s="61" t="s">
        <v>139</v>
      </c>
      <c r="B32" s="61"/>
      <c r="C32" s="69">
        <f>+C31+C29</f>
        <v>957</v>
      </c>
      <c r="D32" s="69">
        <f>+D31+D29</f>
        <v>851</v>
      </c>
      <c r="F32" s="69">
        <f>+F31+F29</f>
        <v>957</v>
      </c>
      <c r="G32" s="69">
        <f>+G31+G29</f>
        <v>851</v>
      </c>
    </row>
    <row r="33" ht="19.5" customHeight="1" thickTop="1"/>
    <row r="34" spans="1:7" s="46" customFormat="1" ht="19.5" customHeight="1">
      <c r="A34" s="46" t="s">
        <v>118</v>
      </c>
      <c r="C34" s="70">
        <v>2.43</v>
      </c>
      <c r="D34" s="70">
        <v>2.16</v>
      </c>
      <c r="E34" s="70"/>
      <c r="F34" s="46">
        <v>2.43</v>
      </c>
      <c r="G34" s="70">
        <v>2.16</v>
      </c>
    </row>
    <row r="35" spans="3:7" ht="19.5" customHeight="1">
      <c r="C35" s="71"/>
      <c r="D35" s="71"/>
      <c r="E35" s="71"/>
      <c r="F35" s="71"/>
      <c r="G35" s="71"/>
    </row>
    <row r="36" spans="3:7" ht="19.5" customHeight="1">
      <c r="C36" s="71"/>
      <c r="D36" s="71"/>
      <c r="E36" s="71"/>
      <c r="F36" s="71"/>
      <c r="G36" s="71"/>
    </row>
    <row r="37" spans="3:7" ht="19.5" customHeight="1">
      <c r="C37" s="71"/>
      <c r="D37" s="71"/>
      <c r="E37" s="71"/>
      <c r="F37" s="71"/>
      <c r="G37" s="71"/>
    </row>
    <row r="38" spans="3:7" ht="19.5" customHeight="1">
      <c r="C38" s="71"/>
      <c r="D38" s="71"/>
      <c r="E38" s="71"/>
      <c r="F38" s="71"/>
      <c r="G38" s="71"/>
    </row>
    <row r="39" spans="3:7" ht="19.5" customHeight="1">
      <c r="C39" s="71"/>
      <c r="D39" s="71"/>
      <c r="E39" s="71"/>
      <c r="F39" s="71"/>
      <c r="G39" s="71"/>
    </row>
    <row r="40" spans="1:7" ht="15" customHeight="1">
      <c r="A40" s="48" t="s">
        <v>140</v>
      </c>
      <c r="B40" s="72"/>
      <c r="C40" s="71"/>
      <c r="D40" s="71"/>
      <c r="E40" s="71"/>
      <c r="F40" s="71"/>
      <c r="G40" s="71"/>
    </row>
    <row r="41" spans="1:2" ht="15" customHeight="1">
      <c r="A41" s="48" t="s">
        <v>141</v>
      </c>
      <c r="B41" s="72"/>
    </row>
    <row r="42" ht="19.5" customHeight="1"/>
  </sheetData>
  <mergeCells count="2">
    <mergeCell ref="C7:D7"/>
    <mergeCell ref="F7:G7"/>
  </mergeCells>
  <printOptions/>
  <pageMargins left="0.25" right="0.1" top="1" bottom="0.5" header="0.5" footer="0.5"/>
  <pageSetup horizontalDpi="180" verticalDpi="180" orientation="portrait" paperSize="9" r:id="rId1"/>
  <headerFooter alignWithMargins="0">
    <oddFooter>&amp;RPage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D79"/>
  <sheetViews>
    <sheetView tabSelected="1" view="pageBreakPreview" zoomScaleSheetLayoutView="100" workbookViewId="0" topLeftCell="A1">
      <selection activeCell="A55" sqref="A55"/>
    </sheetView>
  </sheetViews>
  <sheetFormatPr defaultColWidth="8.88671875" defaultRowHeight="15" customHeight="1"/>
  <cols>
    <col min="1" max="1" width="45.77734375" style="58" customWidth="1"/>
    <col min="2" max="2" width="15.77734375" style="58" customWidth="1"/>
    <col min="3" max="3" width="0.88671875" style="58" customWidth="1"/>
    <col min="4" max="4" width="13.77734375" style="58" customWidth="1"/>
    <col min="5" max="16384" width="8.88671875" style="58" customWidth="1"/>
  </cols>
  <sheetData>
    <row r="1" ht="15" customHeight="1">
      <c r="A1" s="59" t="s">
        <v>0</v>
      </c>
    </row>
    <row r="2" ht="15" customHeight="1">
      <c r="A2" s="1" t="s">
        <v>31</v>
      </c>
    </row>
    <row r="3" spans="1:2" ht="15" customHeight="1">
      <c r="A3" s="61" t="s">
        <v>50</v>
      </c>
      <c r="B3" s="5"/>
    </row>
    <row r="4" spans="1:4" ht="15" customHeight="1">
      <c r="A4" s="61" t="s">
        <v>128</v>
      </c>
      <c r="B4" s="5" t="s">
        <v>2</v>
      </c>
      <c r="D4" s="5" t="s">
        <v>2</v>
      </c>
    </row>
    <row r="5" spans="2:4" ht="15" customHeight="1">
      <c r="B5" s="73" t="s">
        <v>121</v>
      </c>
      <c r="D5" s="73" t="s">
        <v>110</v>
      </c>
    </row>
    <row r="6" spans="2:4" ht="15" customHeight="1">
      <c r="B6" s="73" t="s">
        <v>76</v>
      </c>
      <c r="C6" s="73"/>
      <c r="D6" s="73" t="s">
        <v>76</v>
      </c>
    </row>
    <row r="7" spans="1:4" ht="15" customHeight="1">
      <c r="A7" s="61" t="s">
        <v>51</v>
      </c>
      <c r="B7" s="73"/>
      <c r="D7" s="73"/>
    </row>
    <row r="8" spans="1:4" ht="15" customHeight="1">
      <c r="A8" s="58" t="s">
        <v>52</v>
      </c>
      <c r="B8" s="74">
        <v>1019</v>
      </c>
      <c r="D8" s="74">
        <v>838</v>
      </c>
    </row>
    <row r="9" spans="1:4" ht="18" customHeight="1">
      <c r="A9" s="58" t="s">
        <v>53</v>
      </c>
      <c r="B9" s="75"/>
      <c r="D9" s="75"/>
    </row>
    <row r="10" spans="1:4" ht="15" customHeight="1">
      <c r="A10" s="58" t="s">
        <v>47</v>
      </c>
      <c r="B10" s="76">
        <v>384</v>
      </c>
      <c r="D10" s="76">
        <v>402</v>
      </c>
    </row>
    <row r="11" spans="1:4" ht="15" customHeight="1">
      <c r="A11" s="58" t="s">
        <v>109</v>
      </c>
      <c r="B11" s="76">
        <v>0</v>
      </c>
      <c r="D11" s="76">
        <v>0</v>
      </c>
    </row>
    <row r="12" spans="1:4" ht="15" customHeight="1">
      <c r="A12" s="58" t="s">
        <v>99</v>
      </c>
      <c r="B12" s="76">
        <v>2</v>
      </c>
      <c r="D12" s="76">
        <v>2</v>
      </c>
    </row>
    <row r="13" spans="1:4" ht="15" customHeight="1">
      <c r="A13" s="58" t="s">
        <v>106</v>
      </c>
      <c r="B13" s="76">
        <v>0</v>
      </c>
      <c r="D13" s="76">
        <v>13</v>
      </c>
    </row>
    <row r="14" spans="1:4" ht="15" customHeight="1">
      <c r="A14" s="58" t="s">
        <v>107</v>
      </c>
      <c r="B14" s="76">
        <v>0</v>
      </c>
      <c r="D14" s="76">
        <v>-15</v>
      </c>
    </row>
    <row r="15" spans="1:4" ht="15" customHeight="1">
      <c r="A15" s="58" t="s">
        <v>108</v>
      </c>
      <c r="B15" s="76">
        <v>0</v>
      </c>
      <c r="D15" s="76">
        <v>0</v>
      </c>
    </row>
    <row r="16" spans="1:4" ht="15" customHeight="1">
      <c r="A16" s="58" t="s">
        <v>54</v>
      </c>
      <c r="B16" s="76">
        <v>0</v>
      </c>
      <c r="D16" s="76">
        <v>1</v>
      </c>
    </row>
    <row r="17" spans="1:4" ht="15" customHeight="1">
      <c r="A17" s="58" t="s">
        <v>55</v>
      </c>
      <c r="B17" s="76">
        <v>-149</v>
      </c>
      <c r="D17" s="76">
        <v>-175</v>
      </c>
    </row>
    <row r="18" spans="1:4" ht="15" customHeight="1">
      <c r="A18" s="58" t="s">
        <v>100</v>
      </c>
      <c r="B18" s="76">
        <v>-31</v>
      </c>
      <c r="D18" s="76">
        <v>-32</v>
      </c>
    </row>
    <row r="19" spans="1:4" ht="15" customHeight="1">
      <c r="A19" s="58" t="s">
        <v>104</v>
      </c>
      <c r="B19" s="76">
        <v>9</v>
      </c>
      <c r="D19" s="76">
        <v>2</v>
      </c>
    </row>
    <row r="20" spans="1:4" ht="15" customHeight="1">
      <c r="A20" s="58" t="s">
        <v>56</v>
      </c>
      <c r="B20" s="77">
        <v>14</v>
      </c>
      <c r="D20" s="77">
        <v>14</v>
      </c>
    </row>
    <row r="21" spans="1:4" ht="18" customHeight="1">
      <c r="A21" s="61"/>
      <c r="B21" s="75">
        <f>SUM(B8:B20)</f>
        <v>1248</v>
      </c>
      <c r="D21" s="75">
        <f>SUM(D8:D20)</f>
        <v>1050</v>
      </c>
    </row>
    <row r="22" spans="1:4" ht="18" customHeight="1">
      <c r="A22" s="58" t="s">
        <v>57</v>
      </c>
      <c r="B22" s="76">
        <v>-213</v>
      </c>
      <c r="D22" s="76">
        <v>1003</v>
      </c>
    </row>
    <row r="23" spans="1:4" ht="15" customHeight="1">
      <c r="A23" s="58" t="s">
        <v>58</v>
      </c>
      <c r="B23" s="76">
        <v>-152</v>
      </c>
      <c r="D23" s="76">
        <v>572</v>
      </c>
    </row>
    <row r="24" spans="1:4" ht="15" customHeight="1">
      <c r="A24" s="58" t="s">
        <v>59</v>
      </c>
      <c r="B24" s="77">
        <v>-172</v>
      </c>
      <c r="D24" s="77">
        <v>62</v>
      </c>
    </row>
    <row r="25" spans="1:4" ht="18" customHeight="1">
      <c r="A25" s="61" t="s">
        <v>60</v>
      </c>
      <c r="B25" s="75">
        <f>+B24+B23+B22+B21</f>
        <v>711</v>
      </c>
      <c r="D25" s="75">
        <f>+D24+D23+D22+D21</f>
        <v>2687</v>
      </c>
    </row>
    <row r="26" spans="1:4" ht="18" customHeight="1">
      <c r="A26" s="58" t="s">
        <v>77</v>
      </c>
      <c r="B26" s="76">
        <v>0</v>
      </c>
      <c r="D26" s="76">
        <v>0</v>
      </c>
    </row>
    <row r="27" spans="1:4" ht="15" customHeight="1">
      <c r="A27" s="58" t="s">
        <v>61</v>
      </c>
      <c r="B27" s="76">
        <v>-44</v>
      </c>
      <c r="D27" s="76">
        <v>-139</v>
      </c>
    </row>
    <row r="28" spans="1:4" ht="15" customHeight="1">
      <c r="A28" s="58" t="s">
        <v>62</v>
      </c>
      <c r="B28" s="77">
        <v>0</v>
      </c>
      <c r="D28" s="77">
        <v>0</v>
      </c>
    </row>
    <row r="29" spans="1:4" ht="18" customHeight="1">
      <c r="A29" s="61" t="s">
        <v>63</v>
      </c>
      <c r="B29" s="58">
        <f>+B28+B27+B26+B25</f>
        <v>667</v>
      </c>
      <c r="D29" s="58">
        <f>+D28+D27+D26+D25</f>
        <v>2548</v>
      </c>
    </row>
    <row r="31" spans="1:4" ht="18" customHeight="1">
      <c r="A31" s="61" t="s">
        <v>78</v>
      </c>
      <c r="B31" s="67"/>
      <c r="D31" s="67"/>
    </row>
    <row r="32" spans="1:4" ht="15" customHeight="1">
      <c r="A32" s="58" t="s">
        <v>101</v>
      </c>
      <c r="B32" s="76">
        <v>0</v>
      </c>
      <c r="D32" s="76">
        <v>0</v>
      </c>
    </row>
    <row r="33" spans="1:4" ht="15" customHeight="1">
      <c r="A33" s="58" t="s">
        <v>105</v>
      </c>
      <c r="B33" s="76"/>
      <c r="D33" s="76">
        <v>0</v>
      </c>
    </row>
    <row r="34" spans="1:4" ht="15" customHeight="1">
      <c r="A34" s="58" t="s">
        <v>64</v>
      </c>
      <c r="B34" s="76">
        <v>149</v>
      </c>
      <c r="D34" s="76">
        <v>174</v>
      </c>
    </row>
    <row r="35" spans="1:4" ht="15" customHeight="1">
      <c r="A35" s="58" t="s">
        <v>102</v>
      </c>
      <c r="B35" s="76">
        <v>31</v>
      </c>
      <c r="D35" s="76">
        <v>32</v>
      </c>
    </row>
    <row r="36" spans="1:4" ht="15" customHeight="1">
      <c r="A36" s="58" t="s">
        <v>65</v>
      </c>
      <c r="B36" s="76">
        <v>0</v>
      </c>
      <c r="D36" s="76">
        <v>1</v>
      </c>
    </row>
    <row r="37" spans="1:4" ht="15" customHeight="1">
      <c r="A37" s="58" t="s">
        <v>66</v>
      </c>
      <c r="B37" s="77">
        <v>-10</v>
      </c>
      <c r="D37" s="77">
        <v>-16</v>
      </c>
    </row>
    <row r="38" spans="1:4" ht="18" customHeight="1">
      <c r="A38" s="61" t="s">
        <v>67</v>
      </c>
      <c r="B38" s="58">
        <f>+B37+B36+B35+B34+B32</f>
        <v>170</v>
      </c>
      <c r="D38" s="58">
        <f>+D37+D36+D35+D34+D32</f>
        <v>191</v>
      </c>
    </row>
    <row r="40" ht="18" customHeight="1">
      <c r="A40" s="61" t="s">
        <v>68</v>
      </c>
    </row>
    <row r="41" spans="1:4" ht="18" customHeight="1">
      <c r="A41" s="58" t="s">
        <v>79</v>
      </c>
      <c r="B41" s="74">
        <v>0</v>
      </c>
      <c r="C41" s="68"/>
      <c r="D41" s="74">
        <v>0</v>
      </c>
    </row>
    <row r="42" spans="1:4" ht="18" customHeight="1">
      <c r="A42" s="58" t="s">
        <v>117</v>
      </c>
      <c r="B42" s="77">
        <v>-5</v>
      </c>
      <c r="C42" s="68"/>
      <c r="D42" s="77">
        <v>-4</v>
      </c>
    </row>
    <row r="43" spans="1:4" ht="18" customHeight="1">
      <c r="A43" s="61" t="s">
        <v>69</v>
      </c>
      <c r="B43" s="67">
        <f>+B42</f>
        <v>-5</v>
      </c>
      <c r="D43" s="67">
        <f>+D42</f>
        <v>-4</v>
      </c>
    </row>
    <row r="44" spans="1:4" ht="18" customHeight="1">
      <c r="A44" s="61" t="s">
        <v>70</v>
      </c>
      <c r="B44" s="58">
        <f>+B43+B38+B29</f>
        <v>832</v>
      </c>
      <c r="D44" s="58">
        <f>+D43+D38+D29</f>
        <v>2735</v>
      </c>
    </row>
    <row r="45" spans="1:4" ht="18" customHeight="1">
      <c r="A45" s="61" t="s">
        <v>71</v>
      </c>
      <c r="B45" s="58">
        <v>24642</v>
      </c>
      <c r="D45" s="58">
        <v>21139</v>
      </c>
    </row>
    <row r="46" spans="1:4" ht="18" customHeight="1" thickBot="1">
      <c r="A46" s="61" t="s">
        <v>83</v>
      </c>
      <c r="B46" s="69">
        <f>+B45+B44</f>
        <v>25474</v>
      </c>
      <c r="D46" s="69">
        <f>+D45+D44</f>
        <v>23874</v>
      </c>
    </row>
    <row r="47" ht="15" customHeight="1" thickTop="1"/>
    <row r="48" ht="18" customHeight="1">
      <c r="A48" s="61" t="s">
        <v>72</v>
      </c>
    </row>
    <row r="49" spans="1:4" ht="15" customHeight="1">
      <c r="A49" s="58" t="s">
        <v>73</v>
      </c>
      <c r="B49" s="58">
        <v>2474</v>
      </c>
      <c r="D49" s="58">
        <v>1874</v>
      </c>
    </row>
    <row r="50" spans="1:4" ht="15" customHeight="1">
      <c r="A50" s="58" t="s">
        <v>74</v>
      </c>
      <c r="B50" s="58">
        <v>23000</v>
      </c>
      <c r="D50" s="58">
        <v>22000</v>
      </c>
    </row>
    <row r="51" spans="2:4" ht="18" customHeight="1" thickBot="1">
      <c r="B51" s="69">
        <f>+B50+B49</f>
        <v>25474</v>
      </c>
      <c r="D51" s="69">
        <f>+D50+D49</f>
        <v>23874</v>
      </c>
    </row>
    <row r="52" spans="2:4" ht="15.75" customHeight="1" thickTop="1">
      <c r="B52" s="68"/>
      <c r="D52" s="68"/>
    </row>
    <row r="53" spans="1:4" ht="13.5" customHeight="1">
      <c r="A53" s="48" t="s">
        <v>75</v>
      </c>
      <c r="B53" s="68"/>
      <c r="D53" s="68"/>
    </row>
    <row r="54" spans="1:4" ht="13.5" customHeight="1">
      <c r="A54" s="48" t="s">
        <v>135</v>
      </c>
      <c r="B54" s="68"/>
      <c r="D54" s="68"/>
    </row>
    <row r="55" spans="2:4" s="68" customFormat="1" ht="15" customHeight="1">
      <c r="B55" s="70">
        <f>+B46-B51</f>
        <v>0</v>
      </c>
      <c r="D55" s="70">
        <f>+D46-D51</f>
        <v>0</v>
      </c>
    </row>
    <row r="56" spans="1:2" s="68" customFormat="1" ht="15" customHeight="1">
      <c r="A56" s="82"/>
      <c r="B56" s="70"/>
    </row>
    <row r="57" s="68" customFormat="1" ht="15" customHeight="1">
      <c r="A57" s="83"/>
    </row>
    <row r="58" s="68" customFormat="1" ht="15" customHeight="1"/>
    <row r="59" s="68" customFormat="1" ht="15" customHeight="1">
      <c r="B59" s="70"/>
    </row>
    <row r="60" s="68" customFormat="1" ht="15" customHeight="1">
      <c r="B60" s="70"/>
    </row>
    <row r="61" s="68" customFormat="1" ht="15" customHeight="1">
      <c r="B61" s="70"/>
    </row>
    <row r="62" s="68" customFormat="1" ht="15" customHeight="1">
      <c r="B62" s="70"/>
    </row>
    <row r="63" s="68" customFormat="1" ht="15" customHeight="1">
      <c r="B63" s="70"/>
    </row>
    <row r="64" s="68" customFormat="1" ht="15" customHeight="1">
      <c r="B64" s="70"/>
    </row>
    <row r="65" s="68" customFormat="1" ht="15" customHeight="1">
      <c r="B65" s="70"/>
    </row>
    <row r="66" s="68" customFormat="1" ht="15" customHeight="1">
      <c r="B66" s="70"/>
    </row>
    <row r="67" s="68" customFormat="1" ht="15" customHeight="1">
      <c r="B67" s="70"/>
    </row>
    <row r="68" s="68" customFormat="1" ht="15" customHeight="1"/>
    <row r="69" s="68" customFormat="1" ht="15" customHeight="1"/>
    <row r="70" s="68" customFormat="1" ht="15" customHeight="1">
      <c r="B70" s="70"/>
    </row>
    <row r="71" s="68" customFormat="1" ht="15" customHeight="1">
      <c r="B71" s="70"/>
    </row>
    <row r="72" s="68" customFormat="1" ht="15" customHeight="1">
      <c r="B72" s="70"/>
    </row>
    <row r="73" s="68" customFormat="1" ht="15" customHeight="1">
      <c r="B73" s="70"/>
    </row>
    <row r="74" s="68" customFormat="1" ht="15" customHeight="1">
      <c r="B74" s="70"/>
    </row>
    <row r="75" s="68" customFormat="1" ht="15" customHeight="1"/>
    <row r="76" s="68" customFormat="1" ht="15" customHeight="1"/>
    <row r="77" s="68" customFormat="1" ht="15" customHeight="1"/>
    <row r="78" s="68" customFormat="1" ht="15" customHeight="1">
      <c r="B78" s="78"/>
    </row>
    <row r="79" s="68" customFormat="1" ht="15" customHeight="1">
      <c r="B79" s="78"/>
    </row>
    <row r="80" s="68" customFormat="1" ht="15" customHeight="1"/>
    <row r="81" s="68" customFormat="1" ht="15" customHeight="1"/>
    <row r="82" s="68" customFormat="1" ht="15" customHeight="1"/>
    <row r="83" s="68" customFormat="1" ht="15" customHeight="1"/>
    <row r="84" s="68" customFormat="1" ht="15" customHeight="1"/>
    <row r="85" s="68" customFormat="1" ht="15" customHeight="1"/>
    <row r="86" s="68" customFormat="1" ht="15" customHeight="1"/>
    <row r="87" s="68" customFormat="1" ht="15" customHeight="1"/>
    <row r="88" s="68" customFormat="1" ht="15" customHeight="1"/>
    <row r="89" s="68" customFormat="1" ht="15" customHeight="1"/>
    <row r="90" s="68" customFormat="1" ht="15" customHeight="1"/>
    <row r="91" s="68" customFormat="1" ht="15" customHeight="1"/>
    <row r="92" s="68" customFormat="1" ht="15" customHeight="1"/>
    <row r="93" s="68" customFormat="1" ht="15" customHeight="1"/>
    <row r="94" s="68" customFormat="1" ht="15" customHeight="1"/>
    <row r="95" s="68" customFormat="1" ht="15" customHeight="1"/>
    <row r="96" s="68" customFormat="1" ht="15" customHeight="1"/>
    <row r="97" s="68" customFormat="1" ht="15" customHeight="1"/>
    <row r="98" s="68" customFormat="1" ht="15" customHeight="1"/>
    <row r="99" s="68" customFormat="1" ht="15" customHeight="1"/>
    <row r="100" s="68" customFormat="1" ht="15" customHeight="1"/>
    <row r="101" s="68" customFormat="1" ht="15" customHeight="1"/>
    <row r="102" s="68" customFormat="1" ht="15" customHeight="1"/>
    <row r="103" s="68" customFormat="1" ht="15" customHeight="1"/>
    <row r="104" s="68" customFormat="1" ht="15" customHeight="1"/>
    <row r="105" s="68" customFormat="1" ht="15" customHeight="1"/>
    <row r="106" s="68" customFormat="1" ht="15" customHeight="1"/>
    <row r="107" s="68" customFormat="1" ht="15" customHeight="1"/>
    <row r="108" s="68" customFormat="1" ht="15" customHeight="1"/>
    <row r="109" s="68" customFormat="1" ht="15" customHeight="1"/>
    <row r="110" s="68" customFormat="1" ht="15" customHeight="1"/>
  </sheetData>
  <conditionalFormatting sqref="C55">
    <cfRule type="cellIs" priority="1" dxfId="0" operator="equal" stopIfTrue="1">
      <formula>0</formula>
    </cfRule>
  </conditionalFormatting>
  <printOptions/>
  <pageMargins left="0.5" right="0.5" top="0.1" bottom="0" header="0.5" footer="0.25"/>
  <pageSetup horizontalDpi="180" verticalDpi="180" orientation="portrait" paperSize="9" scale="98" r:id="rId1"/>
  <headerFooter alignWithMargins="0">
    <oddFooter>&amp;RPage 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05-APT</dc:creator>
  <cp:keywords/>
  <dc:description/>
  <cp:lastModifiedBy>b840MSC</cp:lastModifiedBy>
  <cp:lastPrinted>2010-04-26T09:55:50Z</cp:lastPrinted>
  <dcterms:created xsi:type="dcterms:W3CDTF">2004-03-03T07:13:25Z</dcterms:created>
  <dcterms:modified xsi:type="dcterms:W3CDTF">2010-04-27T10:12:09Z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747646737</vt:i4>
  </property>
  <property fmtid="{D5CDD505-2E9C-101B-9397-08002B2CF9AE}" pid="3" name="_EmailSubject">
    <vt:lpwstr>Quarterly report 042007</vt:lpwstr>
  </property>
  <property fmtid="{D5CDD505-2E9C-101B-9397-08002B2CF9AE}" pid="4" name="_AuthorEmail">
    <vt:lpwstr>aptfadm@streamyx.com</vt:lpwstr>
  </property>
  <property fmtid="{D5CDD505-2E9C-101B-9397-08002B2CF9AE}" pid="5" name="_AuthorEmailDisplayName">
    <vt:lpwstr>aptsak@time.net.my</vt:lpwstr>
  </property>
  <property fmtid="{D5CDD505-2E9C-101B-9397-08002B2CF9AE}" pid="6" name="_ReviewingToolsShownOnce">
    <vt:lpwstr/>
  </property>
</Properties>
</file>